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dep market\ПУБЛИКАЦИИ\2025\"/>
    </mc:Choice>
  </mc:AlternateContent>
  <bookViews>
    <workbookView xWindow="0" yWindow="0" windowWidth="25596" windowHeight="11448"/>
  </bookViews>
  <sheets>
    <sheet name="Расчет финансовых результатов" sheetId="2" r:id="rId1"/>
    <sheet name="Стоимость пая" sheetId="1" r:id="rId2"/>
  </sheets>
  <calcPr calcId="162913"/>
</workbook>
</file>

<file path=xl/calcChain.xml><?xml version="1.0" encoding="utf-8"?>
<calcChain xmlns="http://schemas.openxmlformats.org/spreadsheetml/2006/main">
  <c r="P29" i="2" l="1"/>
  <c r="E29" i="2"/>
  <c r="N6" i="2"/>
  <c r="N7" i="2"/>
  <c r="N8" i="2"/>
  <c r="N9" i="2"/>
  <c r="O9" i="2" s="1"/>
  <c r="N10" i="2"/>
  <c r="N11" i="2"/>
  <c r="O12" i="2" s="1"/>
  <c r="N12" i="2"/>
  <c r="N13" i="2"/>
  <c r="O14" i="2" s="1"/>
  <c r="N14" i="2"/>
  <c r="N15" i="2"/>
  <c r="N16" i="2"/>
  <c r="N17" i="2"/>
  <c r="O17" i="2" s="1"/>
  <c r="N18" i="2"/>
  <c r="N19" i="2"/>
  <c r="N20" i="2"/>
  <c r="N21" i="2"/>
  <c r="N22" i="2"/>
  <c r="N23" i="2"/>
  <c r="O24" i="2" s="1"/>
  <c r="N24" i="2"/>
  <c r="N25" i="2"/>
  <c r="O26" i="2" s="1"/>
  <c r="N26" i="2"/>
  <c r="N27" i="2"/>
  <c r="N28" i="2"/>
  <c r="N29" i="2"/>
  <c r="N30" i="2"/>
  <c r="N31" i="2"/>
  <c r="N32" i="2"/>
  <c r="N33" i="2"/>
  <c r="O33" i="2" s="1"/>
  <c r="N34" i="2"/>
  <c r="N35" i="2"/>
  <c r="O36" i="2" s="1"/>
  <c r="N36" i="2"/>
  <c r="N37" i="2"/>
  <c r="N38" i="2"/>
  <c r="N39" i="2"/>
  <c r="O40" i="2" s="1"/>
  <c r="N40" i="2"/>
  <c r="N41" i="2"/>
  <c r="O42" i="2" s="1"/>
  <c r="N42" i="2"/>
  <c r="N43" i="2"/>
  <c r="N44" i="2"/>
  <c r="N45" i="2"/>
  <c r="N46" i="2"/>
  <c r="N47" i="2"/>
  <c r="N48" i="2"/>
  <c r="N49" i="2"/>
  <c r="O49" i="2" s="1"/>
  <c r="N50" i="2"/>
  <c r="N51" i="2"/>
  <c r="N52" i="2"/>
  <c r="N53" i="2"/>
  <c r="N54" i="2"/>
  <c r="N55" i="2"/>
  <c r="O56" i="2" s="1"/>
  <c r="N56" i="2"/>
  <c r="N57" i="2"/>
  <c r="O58" i="2" s="1"/>
  <c r="N58" i="2"/>
  <c r="N59" i="2"/>
  <c r="N60" i="2"/>
  <c r="N61" i="2"/>
  <c r="N62" i="2"/>
  <c r="N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5" i="2"/>
  <c r="P6" i="2"/>
  <c r="P7" i="2"/>
  <c r="P8" i="2"/>
  <c r="P9" i="2"/>
  <c r="P10" i="2"/>
  <c r="P11" i="2"/>
  <c r="P12" i="2"/>
  <c r="P13" i="2"/>
  <c r="P14" i="2"/>
  <c r="P15" i="2"/>
  <c r="P16" i="2"/>
  <c r="P17" i="2"/>
  <c r="P18" i="2"/>
  <c r="P19" i="2"/>
  <c r="P20" i="2"/>
  <c r="P21" i="2"/>
  <c r="P22" i="2"/>
  <c r="P23" i="2"/>
  <c r="P24" i="2"/>
  <c r="P25" i="2"/>
  <c r="P26" i="2"/>
  <c r="P27" i="2"/>
  <c r="P28"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5" i="2"/>
  <c r="O50" i="2"/>
  <c r="O48" i="2"/>
  <c r="O41" i="2"/>
  <c r="O34" i="2"/>
  <c r="O32" i="2"/>
  <c r="O25" i="2"/>
  <c r="O18" i="2"/>
  <c r="O16" i="2"/>
  <c r="O10" i="2"/>
  <c r="O8" i="2"/>
  <c r="O62" i="2" l="1"/>
  <c r="O54" i="2"/>
  <c r="O38" i="2"/>
  <c r="O30" i="2"/>
  <c r="O22" i="2"/>
  <c r="S3" i="2"/>
  <c r="O60" i="2"/>
  <c r="O52" i="2"/>
  <c r="O44" i="2"/>
  <c r="O28" i="2"/>
  <c r="O20" i="2"/>
  <c r="O57" i="2"/>
  <c r="O46" i="2"/>
  <c r="O6" i="2"/>
  <c r="Q6" i="2" s="1"/>
  <c r="O7" i="2"/>
  <c r="O15" i="2"/>
  <c r="O23" i="2"/>
  <c r="O31" i="2"/>
  <c r="O39" i="2"/>
  <c r="O47" i="2"/>
  <c r="O55" i="2"/>
  <c r="O11" i="2"/>
  <c r="O19" i="2"/>
  <c r="O27" i="2"/>
  <c r="O35" i="2"/>
  <c r="O43" i="2"/>
  <c r="O51" i="2"/>
  <c r="O59" i="2"/>
  <c r="O13" i="2"/>
  <c r="O21" i="2"/>
  <c r="O29" i="2"/>
  <c r="O37" i="2"/>
  <c r="O45" i="2"/>
  <c r="O53" i="2"/>
  <c r="O61" i="2"/>
  <c r="Q7" i="2" l="1"/>
  <c r="Q8" i="2" s="1"/>
  <c r="Q9" i="2" s="1"/>
  <c r="Q10" i="2" s="1"/>
  <c r="Q11" i="2" s="1"/>
  <c r="Q12" i="2" s="1"/>
  <c r="Q13" i="2" s="1"/>
  <c r="Q14" i="2" s="1"/>
  <c r="Q15" i="2" s="1"/>
  <c r="Q16" i="2" s="1"/>
  <c r="Q17" i="2" s="1"/>
  <c r="Q18" i="2" s="1"/>
  <c r="Q19" i="2" s="1"/>
  <c r="Q20" i="2" s="1"/>
  <c r="Q21" i="2" s="1"/>
  <c r="Q22" i="2" s="1"/>
  <c r="Q23" i="2" s="1"/>
  <c r="Q24" i="2" s="1"/>
  <c r="Q25" i="2" s="1"/>
  <c r="Q26" i="2" s="1"/>
  <c r="Q27" i="2" s="1"/>
  <c r="Q28" i="2" s="1"/>
  <c r="Q29" i="2" s="1"/>
  <c r="Q30" i="2" s="1"/>
  <c r="Q31" i="2" s="1"/>
  <c r="Q32" i="2" s="1"/>
  <c r="Q33" i="2" s="1"/>
  <c r="Q34" i="2" s="1"/>
  <c r="Q35" i="2" s="1"/>
  <c r="Q36" i="2" s="1"/>
  <c r="Q37" i="2" s="1"/>
  <c r="Q38" i="2" s="1"/>
  <c r="Q39" i="2" s="1"/>
  <c r="Q40" i="2" s="1"/>
  <c r="Q41" i="2" s="1"/>
  <c r="Q42" i="2" s="1"/>
  <c r="Q43" i="2" s="1"/>
  <c r="Q44" i="2" s="1"/>
  <c r="Q45" i="2" s="1"/>
  <c r="Q46" i="2" s="1"/>
  <c r="Q47" i="2" s="1"/>
  <c r="Q48" i="2" s="1"/>
  <c r="Q49" i="2" s="1"/>
  <c r="Q50" i="2" s="1"/>
  <c r="Q51" i="2" s="1"/>
  <c r="Q52" i="2" s="1"/>
  <c r="Q53" i="2" s="1"/>
  <c r="Q54" i="2" s="1"/>
  <c r="Q55" i="2" s="1"/>
  <c r="Q56" i="2" s="1"/>
  <c r="Q57" i="2" s="1"/>
  <c r="Q58" i="2" s="1"/>
  <c r="Q59" i="2" s="1"/>
  <c r="Q60" i="2" s="1"/>
  <c r="Q61" i="2" s="1"/>
  <c r="Q62" i="2" s="1"/>
  <c r="E6" i="2"/>
  <c r="E7" i="2"/>
  <c r="E8" i="2"/>
  <c r="E9" i="2"/>
  <c r="E10" i="2"/>
  <c r="E11" i="2"/>
  <c r="E12" i="2"/>
  <c r="E13" i="2"/>
  <c r="E14" i="2"/>
  <c r="E15" i="2"/>
  <c r="E16" i="2"/>
  <c r="E17" i="2"/>
  <c r="E18" i="2"/>
  <c r="E19" i="2"/>
  <c r="E20" i="2"/>
  <c r="E21" i="2"/>
  <c r="E22" i="2"/>
  <c r="E23" i="2"/>
  <c r="E24" i="2"/>
  <c r="E25" i="2"/>
  <c r="E26" i="2"/>
  <c r="E27"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5" i="2"/>
  <c r="U3" i="2" l="1"/>
  <c r="T3" i="2"/>
  <c r="V3" i="2" s="1"/>
  <c r="H3" i="2"/>
  <c r="D25" i="2"/>
  <c r="D51" i="2"/>
  <c r="D6" i="2"/>
  <c r="F6" i="2" s="1"/>
  <c r="D7" i="2"/>
  <c r="L2" i="1"/>
  <c r="D26" i="2" l="1"/>
  <c r="D18" i="2"/>
  <c r="D10" i="2"/>
  <c r="D29" i="2"/>
  <c r="D17" i="2"/>
  <c r="D9" i="2"/>
  <c r="D15" i="2"/>
  <c r="D22" i="2"/>
  <c r="D14" i="2"/>
  <c r="D56" i="2"/>
  <c r="D24" i="2"/>
  <c r="D8" i="2"/>
  <c r="D55" i="2"/>
  <c r="D46" i="2"/>
  <c r="D38" i="2"/>
  <c r="F7" i="2"/>
  <c r="D23" i="2"/>
  <c r="D16" i="2"/>
  <c r="D60" i="2"/>
  <c r="D52" i="2"/>
  <c r="D43" i="2"/>
  <c r="D35" i="2"/>
  <c r="D27" i="2"/>
  <c r="D19" i="2"/>
  <c r="D11" i="2"/>
  <c r="D58" i="2"/>
  <c r="D47" i="2"/>
  <c r="D39" i="2"/>
  <c r="D31" i="2"/>
  <c r="D57" i="2"/>
  <c r="D48" i="2"/>
  <c r="D40" i="2"/>
  <c r="D32" i="2"/>
  <c r="D30" i="2"/>
  <c r="D62" i="2"/>
  <c r="D54" i="2"/>
  <c r="D45" i="2"/>
  <c r="D37" i="2"/>
  <c r="D59" i="2"/>
  <c r="D42" i="2"/>
  <c r="D34" i="2"/>
  <c r="D49" i="2"/>
  <c r="D41" i="2"/>
  <c r="D33" i="2"/>
  <c r="D50" i="2"/>
  <c r="D61" i="2"/>
  <c r="D53" i="2"/>
  <c r="D44" i="2"/>
  <c r="D36" i="2"/>
  <c r="D28" i="2"/>
  <c r="D20" i="2"/>
  <c r="D12" i="2"/>
  <c r="D21" i="2"/>
  <c r="D13" i="2"/>
  <c r="F8" i="2" l="1"/>
  <c r="F9" i="2" l="1"/>
  <c r="F10" i="2" l="1"/>
  <c r="F11" i="2" l="1"/>
  <c r="F12" i="2" l="1"/>
  <c r="F13" i="2" l="1"/>
  <c r="F14" i="2" l="1"/>
  <c r="F15" i="2" l="1"/>
  <c r="F16" i="2" l="1"/>
  <c r="F17" i="2" l="1"/>
  <c r="F18" i="2" l="1"/>
  <c r="F19" i="2" l="1"/>
  <c r="F20" i="2" l="1"/>
  <c r="F21" i="2" l="1"/>
  <c r="F22" i="2" l="1"/>
  <c r="F23" i="2" l="1"/>
  <c r="F24" i="2" l="1"/>
  <c r="F25" i="2" l="1"/>
  <c r="F26" i="2" l="1"/>
  <c r="F27" i="2" l="1"/>
  <c r="F28" i="2" l="1"/>
  <c r="F29" i="2" l="1"/>
  <c r="F30" i="2" l="1"/>
  <c r="F31" i="2" l="1"/>
  <c r="F32" i="2" l="1"/>
  <c r="F33" i="2" l="1"/>
  <c r="F34" i="2" l="1"/>
  <c r="F35" i="2" l="1"/>
  <c r="F36" i="2" l="1"/>
  <c r="F37" i="2" l="1"/>
  <c r="F38" i="2" l="1"/>
  <c r="F39" i="2" l="1"/>
  <c r="F40" i="2" l="1"/>
  <c r="F41" i="2" l="1"/>
  <c r="F42" i="2" l="1"/>
  <c r="F43" i="2" l="1"/>
  <c r="F44" i="2" l="1"/>
  <c r="F45" i="2" l="1"/>
  <c r="F46" i="2" l="1"/>
  <c r="F47" i="2" l="1"/>
  <c r="F48" i="2" l="1"/>
  <c r="F49" i="2" l="1"/>
  <c r="F50" i="2" l="1"/>
  <c r="F51" i="2" l="1"/>
  <c r="F52" i="2" l="1"/>
  <c r="F53" i="2" l="1"/>
  <c r="F54" i="2" l="1"/>
  <c r="F55" i="2" l="1"/>
  <c r="F56" i="2" l="1"/>
  <c r="F57" i="2" l="1"/>
  <c r="F58" i="2" l="1"/>
  <c r="F59" i="2" l="1"/>
  <c r="F60" i="2" l="1"/>
  <c r="F61" i="2" l="1"/>
  <c r="F62" i="2" l="1"/>
  <c r="I3" i="2" l="1"/>
  <c r="K3" i="2" s="1"/>
  <c r="J3" i="2"/>
</calcChain>
</file>

<file path=xl/sharedStrings.xml><?xml version="1.0" encoding="utf-8"?>
<sst xmlns="http://schemas.openxmlformats.org/spreadsheetml/2006/main" count="20" uniqueCount="10">
  <si>
    <t>Дата</t>
  </si>
  <si>
    <t>Расчетная стоимость инвестиционного пая</t>
  </si>
  <si>
    <t>Итого инвестировано</t>
  </si>
  <si>
    <t>Стоимость пая</t>
  </si>
  <si>
    <t>Прирост ежемесячный</t>
  </si>
  <si>
    <t>Инвестиции ежемесячные</t>
  </si>
  <si>
    <t>Итого инвестированные средства + прирост</t>
  </si>
  <si>
    <t>Прирост инвестиций</t>
  </si>
  <si>
    <t>Общий результат</t>
  </si>
  <si>
    <t>Для анализа использовалась динамика стоимости ОПИФ«ТКБ Инвестмент Партнерс – Премиум. Фонд акций» за период с 31.03.2020 по 31.03.2025. В 2022 году данные за период с 25 февраля по 3 июня отсутствовали. Чтобы учесть прирост за этот промежуток, мы сравнили значение фонда на 30 июня 2022 года со значением на 25 февраля 2022 года. То есть прирост за эти несколько месяцев был рассчитан как разница между значениями на начало и конец периода.
Учитывалось, что оба героя инвестировали регулярно в последний день каждого месяца, начиная с 31 марта 2020 года. Разумный Олег ежемесячно вкладывал по 10 000 рублей. Дальновидный Виктор инвестировал в среднем по 30 000 рублей в месяц. Инвестиции распределялись равномерно в течение всего пятилетнего периода, что обеспечивает стабильность вложений и исключает влияние краткосрочных колебаний. При этом учитывалось, что деньги в инвестиции откладывались каждый месяц. Поэтому, несмотря на отсутствие данных за март-июнь 2022 года, на 30 июня 2022 года герои всё равно инвестировали суммы за март, апрель, май и июнь - они копились и были вложены вместе, когда фонд снова стал доступен для расчётов.
В итоге для каждого месяца суммировались все вложенные средства и их прирост, исходя из фактической доходности фонда за каждый период. В результате получены данные об общей сумме вложенных средств, накопленном приросте и общей стоимости портфеля на конец анализируемого периода.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</si>
</sst>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 _₽_-;\-* #,##0\ _₽_-;_-* &quot;-&quot;??\ _₽_-;_-@_-"/>
    <numFmt numFmtId="166" formatCode="0.0%"/>
  </numFmts>
  <fonts count="18"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D3F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14" fontId="0" fillId="0" borderId="0" xfId="0" applyNumberFormat="1"/>
    <xf numFmtId="9" fontId="0" fillId="0" borderId="0" xfId="2" applyFont="1"/>
    <xf numFmtId="10" fontId="0" fillId="0" borderId="0" xfId="2" applyNumberFormat="1" applyFont="1"/>
    <xf numFmtId="164" fontId="0" fillId="0" borderId="0" xfId="1" applyFont="1"/>
    <xf numFmtId="165" fontId="0" fillId="0" borderId="0" xfId="1" applyNumberFormat="1" applyFont="1"/>
    <xf numFmtId="164" fontId="0" fillId="0" borderId="0" xfId="0" applyNumberFormat="1"/>
    <xf numFmtId="166" fontId="0" fillId="0" borderId="0" xfId="2" applyNumberFormat="1" applyFont="1"/>
    <xf numFmtId="0" fontId="0" fillId="0" borderId="0" xfId="0" applyAlignment="1">
      <alignment horizontal="center" vertical="center" wrapText="1"/>
    </xf>
    <xf numFmtId="165" fontId="0" fillId="0" borderId="0" xfId="1" applyNumberFormat="1" applyFont="1" applyAlignment="1">
      <alignment horizontal="center" vertical="center" wrapText="1"/>
    </xf>
    <xf numFmtId="165" fontId="0" fillId="0" borderId="0" xfId="0" applyNumberFormat="1"/>
    <xf numFmtId="0" fontId="0" fillId="0" borderId="0" xfId="0" applyAlignment="1">
      <alignment vertical="center" wrapText="1"/>
    </xf>
    <xf numFmtId="165" fontId="0" fillId="0" borderId="0" xfId="0" applyNumberFormat="1" applyAlignment="1">
      <alignment vertical="center" wrapText="1"/>
    </xf>
    <xf numFmtId="4" fontId="0" fillId="0" borderId="0" xfId="0" applyNumberFormat="1" applyAlignment="1">
      <alignment horizontal="left" vertical="center"/>
    </xf>
    <xf numFmtId="0" fontId="0" fillId="0" borderId="0" xfId="0" applyAlignment="1">
      <alignment horizontal="left" vertical="center"/>
    </xf>
    <xf numFmtId="0" fontId="0" fillId="0" borderId="0" xfId="0" applyAlignment="1">
      <alignment horizontal="center" wrapText="1"/>
    </xf>
    <xf numFmtId="165" fontId="0" fillId="0" borderId="0" xfId="1" applyNumberFormat="1" applyFont="1" applyAlignment="1">
      <alignment vertical="center"/>
    </xf>
    <xf numFmtId="165" fontId="0" fillId="0" borderId="0" xfId="0" applyNumberFormat="1" applyAlignment="1">
      <alignment horizontal="center" wrapText="1"/>
    </xf>
    <xf numFmtId="166" fontId="0" fillId="0" borderId="0" xfId="2" applyNumberFormat="1" applyFont="1" applyAlignment="1">
      <alignment horizontal="center"/>
    </xf>
    <xf numFmtId="165" fontId="16" fillId="33" borderId="0" xfId="1" applyNumberFormat="1" applyFont="1" applyFill="1" applyAlignment="1">
      <alignment vertical="center"/>
    </xf>
    <xf numFmtId="0" fontId="0" fillId="33" borderId="0" xfId="0" applyFill="1" applyAlignment="1">
      <alignment horizontal="center" vertical="center" wrapText="1"/>
    </xf>
    <xf numFmtId="0" fontId="0" fillId="33" borderId="0" xfId="0" applyFill="1" applyAlignment="1">
      <alignment horizontal="center" vertical="center"/>
    </xf>
  </cellXfs>
  <cellStyles count="44">
    <cellStyle name="20% — акцент1" xfId="21" builtinId="30" customBuiltin="1"/>
    <cellStyle name="20% — акцент2" xfId="25" builtinId="34" customBuiltin="1"/>
    <cellStyle name="20% — акцент3" xfId="29" builtinId="38" customBuiltin="1"/>
    <cellStyle name="20% — акцент4" xfId="33" builtinId="42" customBuiltin="1"/>
    <cellStyle name="20% — акцент5" xfId="37" builtinId="46" customBuiltin="1"/>
    <cellStyle name="20% — акцент6" xfId="41" builtinId="50" customBuiltin="1"/>
    <cellStyle name="40% — акцент1" xfId="22" builtinId="31" customBuiltin="1"/>
    <cellStyle name="40% — акцент2" xfId="26" builtinId="35" customBuiltin="1"/>
    <cellStyle name="40% — акцент3" xfId="30" builtinId="39" customBuiltin="1"/>
    <cellStyle name="40% — акцент4" xfId="34" builtinId="43" customBuiltin="1"/>
    <cellStyle name="40% — акцент5" xfId="38" builtinId="47" customBuiltin="1"/>
    <cellStyle name="40% — акцент6" xfId="42" builtinId="51" customBuiltin="1"/>
    <cellStyle name="60% — акцент1" xfId="23" builtinId="32" customBuiltin="1"/>
    <cellStyle name="60% — акцент2" xfId="27" builtinId="36" customBuiltin="1"/>
    <cellStyle name="60% — акцент3" xfId="31" builtinId="40" customBuiltin="1"/>
    <cellStyle name="60% — акцент4" xfId="35" builtinId="44" customBuiltin="1"/>
    <cellStyle name="60% — акцент5" xfId="39" builtinId="48" customBuiltin="1"/>
    <cellStyle name="60% — акцент6" xfId="43" builtinId="52" customBuiltin="1"/>
    <cellStyle name="Акцент1" xfId="20" builtinId="29" customBuiltin="1"/>
    <cellStyle name="Акцент2" xfId="24" builtinId="33" customBuiltin="1"/>
    <cellStyle name="Акцент3" xfId="28" builtinId="37" customBuiltin="1"/>
    <cellStyle name="Акцент4" xfId="32" builtinId="41" customBuiltin="1"/>
    <cellStyle name="Акцент5" xfId="36" builtinId="45" customBuiltin="1"/>
    <cellStyle name="Акцент6" xfId="40" builtinId="49" customBuiltin="1"/>
    <cellStyle name="Ввод " xfId="11" builtinId="20" customBuiltin="1"/>
    <cellStyle name="Вывод" xfId="12" builtinId="21" customBuiltin="1"/>
    <cellStyle name="Вычисление" xfId="13" builtinId="22" customBuiltin="1"/>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Итог" xfId="19" builtinId="25" customBuiltin="1"/>
    <cellStyle name="Контрольная ячейка" xfId="15" builtinId="23" customBuiltin="1"/>
    <cellStyle name="Название" xfId="3" builtinId="15" customBuiltin="1"/>
    <cellStyle name="Нейтральный" xfId="10" builtinId="28" customBuiltin="1"/>
    <cellStyle name="Обычный" xfId="0" builtinId="0"/>
    <cellStyle name="Плохой" xfId="9" builtinId="27" customBuiltin="1"/>
    <cellStyle name="Пояснение" xfId="18" builtinId="53" customBuiltin="1"/>
    <cellStyle name="Примечание" xfId="17" builtinId="10" customBuiltin="1"/>
    <cellStyle name="Процентный" xfId="2" builtinId="5"/>
    <cellStyle name="Связанная ячейка" xfId="14" builtinId="24" customBuiltin="1"/>
    <cellStyle name="Текст предупреждения" xfId="16" builtinId="11" customBuiltin="1"/>
    <cellStyle name="Финансовый" xfId="1" builtinId="3"/>
    <cellStyle name="Хороший" xfId="8" builtinId="26" customBuiltin="1"/>
  </cellStyles>
  <dxfs count="0"/>
  <tableStyles count="0" defaultTableStyle="TableStyleMedium2" defaultPivotStyle="PivotStyleLight16"/>
  <colors>
    <mruColors>
      <color rgb="FFE0D3F9"/>
      <color rgb="FFEAD4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71"/>
  <sheetViews>
    <sheetView tabSelected="1" topLeftCell="F1" zoomScale="80" zoomScaleNormal="80" workbookViewId="0">
      <selection activeCell="I77" sqref="I77"/>
    </sheetView>
  </sheetViews>
  <sheetFormatPr defaultRowHeight="14.4" x14ac:dyDescent="0.3"/>
  <cols>
    <col min="2" max="2" width="13.109375" customWidth="1"/>
    <col min="3" max="3" width="12.88671875" customWidth="1"/>
    <col min="4" max="4" width="14.5546875" customWidth="1"/>
    <col min="5" max="5" width="15.33203125" style="5" customWidth="1"/>
    <col min="6" max="6" width="19.5546875" customWidth="1"/>
    <col min="8" max="8" width="17.109375" style="10" customWidth="1"/>
    <col min="9" max="9" width="11.5546875" customWidth="1"/>
    <col min="10" max="10" width="13.109375" customWidth="1"/>
    <col min="11" max="11" width="14.88671875" customWidth="1"/>
    <col min="12" max="12" width="9.109375" customWidth="1"/>
    <col min="13" max="13" width="13.21875" customWidth="1"/>
    <col min="14" max="14" width="13.33203125" customWidth="1"/>
    <col min="15" max="16" width="14.5546875" customWidth="1"/>
    <col min="17" max="17" width="18.6640625" customWidth="1"/>
    <col min="19" max="19" width="15.33203125" customWidth="1"/>
    <col min="20" max="21" width="13.109375" customWidth="1"/>
    <col min="22" max="22" width="11.44140625" customWidth="1"/>
  </cols>
  <sheetData>
    <row r="2" spans="2:22" ht="28.8" x14ac:dyDescent="0.3">
      <c r="E2" s="19">
        <v>10000</v>
      </c>
      <c r="H2" s="17" t="s">
        <v>2</v>
      </c>
      <c r="I2" s="15" t="s">
        <v>7</v>
      </c>
      <c r="J2" s="15" t="s">
        <v>8</v>
      </c>
      <c r="K2" s="15" t="s">
        <v>7</v>
      </c>
      <c r="L2" s="15"/>
      <c r="P2" s="19">
        <v>30000</v>
      </c>
      <c r="S2" s="17" t="s">
        <v>2</v>
      </c>
      <c r="T2" s="15" t="s">
        <v>7</v>
      </c>
      <c r="U2" s="15" t="s">
        <v>8</v>
      </c>
      <c r="V2" s="15" t="s">
        <v>7</v>
      </c>
    </row>
    <row r="3" spans="2:22" x14ac:dyDescent="0.3">
      <c r="E3" s="16"/>
      <c r="H3" s="10">
        <f>SUM(E5:E62)</f>
        <v>610000</v>
      </c>
      <c r="I3" s="10">
        <f>F62-H3</f>
        <v>148550.69369889784</v>
      </c>
      <c r="J3" s="10">
        <f>F62</f>
        <v>758550.69369889784</v>
      </c>
      <c r="K3" s="18">
        <f>I3/H3</f>
        <v>0.24352572737524236</v>
      </c>
      <c r="L3" s="7"/>
      <c r="P3" s="16"/>
      <c r="S3" s="10">
        <f>SUM(P5:P62)</f>
        <v>1830000</v>
      </c>
      <c r="T3" s="10">
        <f>Q62-S3</f>
        <v>445652.08109669341</v>
      </c>
      <c r="U3" s="10">
        <f>Q62</f>
        <v>2275652.0810966934</v>
      </c>
      <c r="V3" s="18">
        <f>T3/S3</f>
        <v>0.24352572737524231</v>
      </c>
    </row>
    <row r="4" spans="2:22" s="11" customFormat="1" ht="43.2" x14ac:dyDescent="0.3">
      <c r="C4" s="8" t="s">
        <v>3</v>
      </c>
      <c r="D4" s="8" t="s">
        <v>4</v>
      </c>
      <c r="E4" s="9" t="s">
        <v>5</v>
      </c>
      <c r="F4" s="8" t="s">
        <v>6</v>
      </c>
      <c r="H4" s="12"/>
      <c r="N4" s="8" t="s">
        <v>3</v>
      </c>
      <c r="O4" s="8" t="s">
        <v>4</v>
      </c>
      <c r="P4" s="9" t="s">
        <v>5</v>
      </c>
      <c r="Q4" s="8" t="s">
        <v>6</v>
      </c>
      <c r="S4" s="12"/>
    </row>
    <row r="5" spans="2:22" x14ac:dyDescent="0.3">
      <c r="B5" s="1">
        <v>43921</v>
      </c>
      <c r="C5">
        <f>VLOOKUP(B5,'Стоимость пая'!$A:$B,2,0)</f>
        <v>2003.58</v>
      </c>
      <c r="E5" s="5">
        <f>$E$2</f>
        <v>10000</v>
      </c>
      <c r="M5" s="1">
        <v>43921</v>
      </c>
      <c r="N5">
        <f>VLOOKUP(M5,'Стоимость пая'!$A:$B,2,0)</f>
        <v>2003.58</v>
      </c>
      <c r="P5" s="5">
        <f t="shared" ref="P5:P28" si="0">$P$2</f>
        <v>30000</v>
      </c>
      <c r="S5" s="10"/>
    </row>
    <row r="6" spans="2:22" x14ac:dyDescent="0.3">
      <c r="B6" s="1">
        <v>43951</v>
      </c>
      <c r="C6">
        <f>VLOOKUP(B6,'Стоимость пая'!$A:$B,2,0)</f>
        <v>2159.02</v>
      </c>
      <c r="D6" s="3">
        <f t="shared" ref="D6:D34" si="1">C6/C5-1</f>
        <v>7.7581129777698044E-2</v>
      </c>
      <c r="E6" s="5">
        <f t="shared" ref="E6:E62" si="2">$E$2</f>
        <v>10000</v>
      </c>
      <c r="F6" s="10">
        <f>E5*(1+D6)+E6</f>
        <v>20775.811297776978</v>
      </c>
      <c r="M6" s="1">
        <v>43951</v>
      </c>
      <c r="N6">
        <f>VLOOKUP(M6,'Стоимость пая'!$A:$B,2,0)</f>
        <v>2159.02</v>
      </c>
      <c r="O6" s="3">
        <f t="shared" ref="O6:O28" si="3">N6/N5-1</f>
        <v>7.7581129777698044E-2</v>
      </c>
      <c r="P6" s="5">
        <f t="shared" si="0"/>
        <v>30000</v>
      </c>
      <c r="Q6" s="10">
        <f>P5*(1+O6)+P6</f>
        <v>62327.433893330941</v>
      </c>
      <c r="S6" s="10"/>
    </row>
    <row r="7" spans="2:22" x14ac:dyDescent="0.3">
      <c r="B7" s="1">
        <v>43980</v>
      </c>
      <c r="C7">
        <f>VLOOKUP(B7,'Стоимость пая'!$A:$B,2,0)</f>
        <v>2238.12</v>
      </c>
      <c r="D7" s="3">
        <f t="shared" si="1"/>
        <v>3.6636992709655258E-2</v>
      </c>
      <c r="E7" s="5">
        <f t="shared" si="2"/>
        <v>10000</v>
      </c>
      <c r="F7" s="10">
        <f t="shared" ref="F7:F38" si="4">F6*D7+E7+F6</f>
        <v>31536.974544830806</v>
      </c>
      <c r="M7" s="1">
        <v>43980</v>
      </c>
      <c r="N7">
        <f>VLOOKUP(M7,'Стоимость пая'!$A:$B,2,0)</f>
        <v>2238.12</v>
      </c>
      <c r="O7" s="3">
        <f t="shared" si="3"/>
        <v>3.6636992709655258E-2</v>
      </c>
      <c r="P7" s="5">
        <f t="shared" si="0"/>
        <v>30000</v>
      </c>
      <c r="Q7" s="10">
        <f t="shared" ref="Q7:Q62" si="5">Q6*O7+P7+Q6</f>
        <v>94610.923634492428</v>
      </c>
      <c r="S7" s="10"/>
    </row>
    <row r="8" spans="2:22" x14ac:dyDescent="0.3">
      <c r="B8" s="1">
        <v>44012</v>
      </c>
      <c r="C8">
        <f>VLOOKUP(B8,'Стоимость пая'!$A:$B,2,0)</f>
        <v>2306.9499999999998</v>
      </c>
      <c r="D8" s="3">
        <f t="shared" si="1"/>
        <v>3.0753489535860323E-2</v>
      </c>
      <c r="E8" s="5">
        <f t="shared" si="2"/>
        <v>10000</v>
      </c>
      <c r="F8" s="10">
        <f t="shared" si="4"/>
        <v>42506.846561487953</v>
      </c>
      <c r="M8" s="1">
        <v>44012</v>
      </c>
      <c r="N8">
        <f>VLOOKUP(M8,'Стоимость пая'!$A:$B,2,0)</f>
        <v>2306.9499999999998</v>
      </c>
      <c r="O8" s="3">
        <f t="shared" si="3"/>
        <v>3.0753489535860323E-2</v>
      </c>
      <c r="P8" s="5">
        <f t="shared" si="0"/>
        <v>30000</v>
      </c>
      <c r="Q8" s="10">
        <f t="shared" si="5"/>
        <v>127520.53968446387</v>
      </c>
      <c r="S8" s="10"/>
    </row>
    <row r="9" spans="2:22" x14ac:dyDescent="0.3">
      <c r="B9" s="1">
        <v>44043</v>
      </c>
      <c r="C9">
        <f>VLOOKUP(B9,'Стоимость пая'!$A:$B,2,0)</f>
        <v>2524.67</v>
      </c>
      <c r="D9" s="3">
        <f t="shared" si="1"/>
        <v>9.4375690847222637E-2</v>
      </c>
      <c r="E9" s="5">
        <f t="shared" si="2"/>
        <v>10000</v>
      </c>
      <c r="F9" s="10">
        <f t="shared" si="4"/>
        <v>56518.459571465268</v>
      </c>
      <c r="M9" s="1">
        <v>44043</v>
      </c>
      <c r="N9">
        <f>VLOOKUP(M9,'Стоимость пая'!$A:$B,2,0)</f>
        <v>2524.67</v>
      </c>
      <c r="O9" s="3">
        <f t="shared" si="3"/>
        <v>9.4375690847222637E-2</v>
      </c>
      <c r="P9" s="5">
        <f t="shared" si="0"/>
        <v>30000</v>
      </c>
      <c r="Q9" s="10">
        <f t="shared" si="5"/>
        <v>169555.37871439583</v>
      </c>
      <c r="S9" s="10"/>
    </row>
    <row r="10" spans="2:22" x14ac:dyDescent="0.3">
      <c r="B10" s="1">
        <v>44074</v>
      </c>
      <c r="C10">
        <f>VLOOKUP(B10,'Стоимость пая'!$A:$B,2,0)</f>
        <v>2588.8000000000002</v>
      </c>
      <c r="D10" s="3">
        <f t="shared" si="1"/>
        <v>2.5401339581014648E-2</v>
      </c>
      <c r="E10" s="5">
        <f t="shared" si="2"/>
        <v>10000</v>
      </c>
      <c r="F10" s="10">
        <f t="shared" si="4"/>
        <v>67954.104155635898</v>
      </c>
      <c r="M10" s="1">
        <v>44074</v>
      </c>
      <c r="N10">
        <f>VLOOKUP(M10,'Стоимость пая'!$A:$B,2,0)</f>
        <v>2588.8000000000002</v>
      </c>
      <c r="O10" s="3">
        <f t="shared" si="3"/>
        <v>2.5401339581014648E-2</v>
      </c>
      <c r="P10" s="5">
        <f t="shared" si="0"/>
        <v>30000</v>
      </c>
      <c r="Q10" s="10">
        <f t="shared" si="5"/>
        <v>203862.31246690775</v>
      </c>
      <c r="S10" s="10"/>
    </row>
    <row r="11" spans="2:22" x14ac:dyDescent="0.3">
      <c r="B11" s="1">
        <v>44104</v>
      </c>
      <c r="C11">
        <f>VLOOKUP(B11,'Стоимость пая'!$A:$B,2,0)</f>
        <v>2524.9299999999998</v>
      </c>
      <c r="D11" s="3">
        <f t="shared" si="1"/>
        <v>-2.4671662546353668E-2</v>
      </c>
      <c r="E11" s="5">
        <f t="shared" si="2"/>
        <v>10000</v>
      </c>
      <c r="F11" s="10">
        <f t="shared" si="4"/>
        <v>76277.563429268281</v>
      </c>
      <c r="M11" s="1">
        <v>44104</v>
      </c>
      <c r="N11">
        <f>VLOOKUP(M11,'Стоимость пая'!$A:$B,2,0)</f>
        <v>2524.9299999999998</v>
      </c>
      <c r="O11" s="3">
        <f t="shared" si="3"/>
        <v>-2.4671662546353668E-2</v>
      </c>
      <c r="P11" s="5">
        <f t="shared" si="0"/>
        <v>30000</v>
      </c>
      <c r="Q11" s="10">
        <f t="shared" si="5"/>
        <v>228832.6902878049</v>
      </c>
      <c r="S11" s="10"/>
    </row>
    <row r="12" spans="2:22" x14ac:dyDescent="0.3">
      <c r="B12" s="1">
        <v>44134</v>
      </c>
      <c r="C12">
        <f>VLOOKUP(B12,'Стоимость пая'!$A:$B,2,0)</f>
        <v>2403.92</v>
      </c>
      <c r="D12" s="3">
        <f t="shared" si="1"/>
        <v>-4.7926081119080477E-2</v>
      </c>
      <c r="E12" s="5">
        <f t="shared" si="2"/>
        <v>10000</v>
      </c>
      <c r="F12" s="10">
        <f t="shared" si="4"/>
        <v>82621.878736791361</v>
      </c>
      <c r="M12" s="1">
        <v>44134</v>
      </c>
      <c r="N12">
        <f>VLOOKUP(M12,'Стоимость пая'!$A:$B,2,0)</f>
        <v>2403.92</v>
      </c>
      <c r="O12" s="3">
        <f t="shared" si="3"/>
        <v>-4.7926081119080477E-2</v>
      </c>
      <c r="P12" s="5">
        <f t="shared" si="0"/>
        <v>30000</v>
      </c>
      <c r="Q12" s="10">
        <f t="shared" si="5"/>
        <v>247865.63621037413</v>
      </c>
      <c r="S12" s="10"/>
    </row>
    <row r="13" spans="2:22" x14ac:dyDescent="0.3">
      <c r="B13" s="1">
        <v>44165</v>
      </c>
      <c r="C13">
        <f>VLOOKUP(B13,'Стоимость пая'!$A:$B,2,0)</f>
        <v>2750.71</v>
      </c>
      <c r="D13" s="3">
        <f t="shared" si="1"/>
        <v>0.14426020832640019</v>
      </c>
      <c r="E13" s="5">
        <f t="shared" si="2"/>
        <v>10000</v>
      </c>
      <c r="F13" s="10">
        <f t="shared" si="4"/>
        <v>104540.92817567947</v>
      </c>
      <c r="M13" s="1">
        <v>44165</v>
      </c>
      <c r="N13">
        <f>VLOOKUP(M13,'Стоимость пая'!$A:$B,2,0)</f>
        <v>2750.71</v>
      </c>
      <c r="O13" s="3">
        <f t="shared" si="3"/>
        <v>0.14426020832640019</v>
      </c>
      <c r="P13" s="5">
        <f t="shared" si="0"/>
        <v>30000</v>
      </c>
      <c r="Q13" s="10">
        <f t="shared" si="5"/>
        <v>313622.78452703846</v>
      </c>
      <c r="S13" s="10"/>
    </row>
    <row r="14" spans="2:22" x14ac:dyDescent="0.3">
      <c r="B14" s="1">
        <v>44196</v>
      </c>
      <c r="C14">
        <f>VLOOKUP(B14,'Стоимость пая'!$A:$B,2,0)</f>
        <v>2891.19</v>
      </c>
      <c r="D14" s="3">
        <f t="shared" si="1"/>
        <v>5.1070450901767206E-2</v>
      </c>
      <c r="E14" s="5">
        <f t="shared" si="2"/>
        <v>10000</v>
      </c>
      <c r="F14" s="10">
        <f t="shared" si="4"/>
        <v>119879.88051530067</v>
      </c>
      <c r="M14" s="1">
        <v>44196</v>
      </c>
      <c r="N14">
        <f>VLOOKUP(M14,'Стоимость пая'!$A:$B,2,0)</f>
        <v>2891.19</v>
      </c>
      <c r="O14" s="3">
        <f t="shared" si="3"/>
        <v>5.1070450901767206E-2</v>
      </c>
      <c r="P14" s="5">
        <f t="shared" si="0"/>
        <v>30000</v>
      </c>
      <c r="Q14" s="10">
        <f t="shared" si="5"/>
        <v>359639.64154590212</v>
      </c>
      <c r="S14" s="10"/>
    </row>
    <row r="15" spans="2:22" x14ac:dyDescent="0.3">
      <c r="B15" s="1">
        <v>44225</v>
      </c>
      <c r="C15">
        <f>VLOOKUP(B15,'Стоимость пая'!$A:$B,2,0)</f>
        <v>2900.37</v>
      </c>
      <c r="D15" s="3">
        <f t="shared" si="1"/>
        <v>3.1751631681071757E-3</v>
      </c>
      <c r="E15" s="5">
        <f t="shared" si="2"/>
        <v>10000</v>
      </c>
      <c r="F15" s="10">
        <f t="shared" si="4"/>
        <v>130260.51869650994</v>
      </c>
      <c r="M15" s="1">
        <v>44225</v>
      </c>
      <c r="N15">
        <f>VLOOKUP(M15,'Стоимость пая'!$A:$B,2,0)</f>
        <v>2900.37</v>
      </c>
      <c r="O15" s="3">
        <f t="shared" si="3"/>
        <v>3.1751631681071757E-3</v>
      </c>
      <c r="P15" s="5">
        <f t="shared" si="0"/>
        <v>30000</v>
      </c>
      <c r="Q15" s="10">
        <f t="shared" si="5"/>
        <v>390781.55608952994</v>
      </c>
      <c r="S15" s="10"/>
    </row>
    <row r="16" spans="2:22" x14ac:dyDescent="0.3">
      <c r="B16" s="1">
        <v>44253</v>
      </c>
      <c r="C16">
        <f>VLOOKUP(B16,'Стоимость пая'!$A:$B,2,0)</f>
        <v>2903.72</v>
      </c>
      <c r="D16" s="3">
        <f t="shared" si="1"/>
        <v>1.1550250485281577E-3</v>
      </c>
      <c r="E16" s="5">
        <f t="shared" si="2"/>
        <v>10000</v>
      </c>
      <c r="F16" s="10">
        <f t="shared" si="4"/>
        <v>140410.97285843868</v>
      </c>
      <c r="M16" s="1">
        <v>44253</v>
      </c>
      <c r="N16">
        <f>VLOOKUP(M16,'Стоимость пая'!$A:$B,2,0)</f>
        <v>2903.72</v>
      </c>
      <c r="O16" s="3">
        <f t="shared" si="3"/>
        <v>1.1550250485281577E-3</v>
      </c>
      <c r="P16" s="5">
        <f t="shared" si="0"/>
        <v>30000</v>
      </c>
      <c r="Q16" s="10">
        <f t="shared" si="5"/>
        <v>421232.91857531614</v>
      </c>
      <c r="S16" s="10"/>
    </row>
    <row r="17" spans="2:19" x14ac:dyDescent="0.3">
      <c r="B17" s="1">
        <v>44286</v>
      </c>
      <c r="C17">
        <f>VLOOKUP(B17,'Стоимость пая'!$A:$B,2,0)</f>
        <v>3014.41</v>
      </c>
      <c r="D17" s="3">
        <f t="shared" si="1"/>
        <v>3.8120066673095199E-2</v>
      </c>
      <c r="E17" s="5">
        <f t="shared" si="2"/>
        <v>10000</v>
      </c>
      <c r="F17" s="10">
        <f t="shared" si="4"/>
        <v>155763.44850543651</v>
      </c>
      <c r="M17" s="1">
        <v>44286</v>
      </c>
      <c r="N17">
        <f>VLOOKUP(M17,'Стоимость пая'!$A:$B,2,0)</f>
        <v>3014.41</v>
      </c>
      <c r="O17" s="3">
        <f t="shared" si="3"/>
        <v>3.8120066673095199E-2</v>
      </c>
      <c r="P17" s="5">
        <f t="shared" si="0"/>
        <v>30000</v>
      </c>
      <c r="Q17" s="10">
        <f t="shared" si="5"/>
        <v>467290.34551630967</v>
      </c>
      <c r="S17" s="10"/>
    </row>
    <row r="18" spans="2:19" x14ac:dyDescent="0.3">
      <c r="B18" s="1">
        <v>44316</v>
      </c>
      <c r="C18">
        <f>VLOOKUP(B18,'Стоимость пая'!$A:$B,2,0)</f>
        <v>3047.5</v>
      </c>
      <c r="D18" s="3">
        <f t="shared" si="1"/>
        <v>1.0977272501086599E-2</v>
      </c>
      <c r="E18" s="5">
        <f t="shared" si="2"/>
        <v>10000</v>
      </c>
      <c r="F18" s="10">
        <f t="shared" si="4"/>
        <v>167473.30632538965</v>
      </c>
      <c r="M18" s="1">
        <v>44316</v>
      </c>
      <c r="N18">
        <f>VLOOKUP(M18,'Стоимость пая'!$A:$B,2,0)</f>
        <v>3047.5</v>
      </c>
      <c r="O18" s="3">
        <f t="shared" si="3"/>
        <v>1.0977272501086599E-2</v>
      </c>
      <c r="P18" s="5">
        <f t="shared" si="0"/>
        <v>30000</v>
      </c>
      <c r="Q18" s="10">
        <f t="shared" si="5"/>
        <v>502419.91897616908</v>
      </c>
      <c r="S18" s="10"/>
    </row>
    <row r="19" spans="2:19" x14ac:dyDescent="0.3">
      <c r="B19" s="1">
        <v>44347</v>
      </c>
      <c r="C19">
        <f>VLOOKUP(B19,'Стоимость пая'!$A:$B,2,0)</f>
        <v>3193.71</v>
      </c>
      <c r="D19" s="3">
        <f t="shared" si="1"/>
        <v>4.7977030352748251E-2</v>
      </c>
      <c r="E19" s="5">
        <f t="shared" si="2"/>
        <v>10000</v>
      </c>
      <c r="F19" s="10">
        <f t="shared" si="4"/>
        <v>185508.17822623797</v>
      </c>
      <c r="M19" s="1">
        <v>44347</v>
      </c>
      <c r="N19">
        <f>VLOOKUP(M19,'Стоимость пая'!$A:$B,2,0)</f>
        <v>3193.71</v>
      </c>
      <c r="O19" s="3">
        <f t="shared" si="3"/>
        <v>4.7977030352748251E-2</v>
      </c>
      <c r="P19" s="5">
        <f t="shared" si="0"/>
        <v>30000</v>
      </c>
      <c r="Q19" s="10">
        <f t="shared" si="5"/>
        <v>556524.53467871412</v>
      </c>
      <c r="S19" s="10"/>
    </row>
    <row r="20" spans="2:19" x14ac:dyDescent="0.3">
      <c r="B20" s="1">
        <v>44377</v>
      </c>
      <c r="C20">
        <f>VLOOKUP(B20,'Стоимость пая'!$A:$B,2,0)</f>
        <v>3240.3</v>
      </c>
      <c r="D20" s="3">
        <f t="shared" si="1"/>
        <v>1.4588049635063882E-2</v>
      </c>
      <c r="E20" s="5">
        <f t="shared" si="2"/>
        <v>10000</v>
      </c>
      <c r="F20" s="10">
        <f t="shared" si="4"/>
        <v>198214.38073791261</v>
      </c>
      <c r="M20" s="1">
        <v>44377</v>
      </c>
      <c r="N20">
        <f>VLOOKUP(M20,'Стоимость пая'!$A:$B,2,0)</f>
        <v>3240.3</v>
      </c>
      <c r="O20" s="3">
        <f t="shared" si="3"/>
        <v>1.4588049635063882E-2</v>
      </c>
      <c r="P20" s="5">
        <f t="shared" si="0"/>
        <v>30000</v>
      </c>
      <c r="Q20" s="10">
        <f t="shared" si="5"/>
        <v>594643.14221373806</v>
      </c>
      <c r="S20" s="10"/>
    </row>
    <row r="21" spans="2:19" x14ac:dyDescent="0.3">
      <c r="B21" s="1">
        <v>44407</v>
      </c>
      <c r="C21">
        <f>VLOOKUP(B21,'Стоимость пая'!$A:$B,2,0)</f>
        <v>3294.24</v>
      </c>
      <c r="D21" s="3">
        <f t="shared" si="1"/>
        <v>1.6646606795666985E-2</v>
      </c>
      <c r="E21" s="5">
        <f t="shared" si="2"/>
        <v>10000</v>
      </c>
      <c r="F21" s="10">
        <f t="shared" si="4"/>
        <v>211513.97759530327</v>
      </c>
      <c r="M21" s="1">
        <v>44407</v>
      </c>
      <c r="N21">
        <f>VLOOKUP(M21,'Стоимость пая'!$A:$B,2,0)</f>
        <v>3294.24</v>
      </c>
      <c r="O21" s="3">
        <f t="shared" si="3"/>
        <v>1.6646606795666985E-2</v>
      </c>
      <c r="P21" s="5">
        <f t="shared" si="0"/>
        <v>30000</v>
      </c>
      <c r="Q21" s="10">
        <f t="shared" si="5"/>
        <v>634541.93278591009</v>
      </c>
      <c r="S21" s="10"/>
    </row>
    <row r="22" spans="2:19" x14ac:dyDescent="0.3">
      <c r="B22" s="1">
        <v>44439</v>
      </c>
      <c r="C22">
        <f>VLOOKUP(B22,'Стоимость пая'!$A:$B,2,0)</f>
        <v>3529.51</v>
      </c>
      <c r="D22" s="3">
        <f t="shared" si="1"/>
        <v>7.1418597309242937E-2</v>
      </c>
      <c r="E22" s="5">
        <f t="shared" si="2"/>
        <v>10000</v>
      </c>
      <c r="F22" s="10">
        <f t="shared" si="4"/>
        <v>236620.00918645845</v>
      </c>
      <c r="M22" s="1">
        <v>44439</v>
      </c>
      <c r="N22">
        <f>VLOOKUP(M22,'Стоимость пая'!$A:$B,2,0)</f>
        <v>3529.51</v>
      </c>
      <c r="O22" s="3">
        <f t="shared" si="3"/>
        <v>7.1418597309242937E-2</v>
      </c>
      <c r="P22" s="5">
        <f t="shared" si="0"/>
        <v>30000</v>
      </c>
      <c r="Q22" s="10">
        <f t="shared" si="5"/>
        <v>709860.02755937574</v>
      </c>
      <c r="S22" s="10"/>
    </row>
    <row r="23" spans="2:19" x14ac:dyDescent="0.3">
      <c r="B23" s="1">
        <v>44469</v>
      </c>
      <c r="C23">
        <f>VLOOKUP(B23,'Стоимость пая'!$A:$B,2,0)</f>
        <v>3814.98</v>
      </c>
      <c r="D23" s="3">
        <f t="shared" si="1"/>
        <v>8.0880915481185811E-2</v>
      </c>
      <c r="E23" s="5">
        <f t="shared" si="2"/>
        <v>10000</v>
      </c>
      <c r="F23" s="10">
        <f t="shared" si="4"/>
        <v>265758.05215062579</v>
      </c>
      <c r="M23" s="1">
        <v>44469</v>
      </c>
      <c r="N23">
        <f>VLOOKUP(M23,'Стоимость пая'!$A:$B,2,0)</f>
        <v>3814.98</v>
      </c>
      <c r="O23" s="3">
        <f t="shared" si="3"/>
        <v>8.0880915481185811E-2</v>
      </c>
      <c r="P23" s="5">
        <f t="shared" si="0"/>
        <v>30000</v>
      </c>
      <c r="Q23" s="10">
        <f t="shared" si="5"/>
        <v>797274.15645187791</v>
      </c>
      <c r="S23" s="10"/>
    </row>
    <row r="24" spans="2:19" x14ac:dyDescent="0.3">
      <c r="B24" s="1">
        <v>44498</v>
      </c>
      <c r="C24">
        <f>VLOOKUP(B24,'Стоимость пая'!$A:$B,2,0)</f>
        <v>3882.23</v>
      </c>
      <c r="D24" s="3">
        <f t="shared" si="1"/>
        <v>1.7627877472490061E-2</v>
      </c>
      <c r="E24" s="5">
        <f t="shared" si="2"/>
        <v>10000</v>
      </c>
      <c r="F24" s="10">
        <f t="shared" si="4"/>
        <v>280442.80253126466</v>
      </c>
      <c r="M24" s="1">
        <v>44498</v>
      </c>
      <c r="N24">
        <f>VLOOKUP(M24,'Стоимость пая'!$A:$B,2,0)</f>
        <v>3882.23</v>
      </c>
      <c r="O24" s="3">
        <f t="shared" si="3"/>
        <v>1.7627877472490061E-2</v>
      </c>
      <c r="P24" s="5">
        <f t="shared" si="0"/>
        <v>30000</v>
      </c>
      <c r="Q24" s="10">
        <f t="shared" si="5"/>
        <v>841328.40759379452</v>
      </c>
      <c r="S24" s="10"/>
    </row>
    <row r="25" spans="2:19" x14ac:dyDescent="0.3">
      <c r="B25" s="1">
        <v>44530</v>
      </c>
      <c r="C25">
        <f>VLOOKUP(B25,'Стоимость пая'!$A:$B,2,0)</f>
        <v>3517.16</v>
      </c>
      <c r="D25" s="3">
        <f t="shared" si="1"/>
        <v>-9.4036159629903526E-2</v>
      </c>
      <c r="E25" s="5">
        <f t="shared" si="2"/>
        <v>10000</v>
      </c>
      <c r="F25" s="10">
        <f t="shared" si="4"/>
        <v>264071.03838537715</v>
      </c>
      <c r="M25" s="1">
        <v>44530</v>
      </c>
      <c r="N25">
        <f>VLOOKUP(M25,'Стоимость пая'!$A:$B,2,0)</f>
        <v>3517.16</v>
      </c>
      <c r="O25" s="3">
        <f t="shared" si="3"/>
        <v>-9.4036159629903526E-2</v>
      </c>
      <c r="P25" s="5">
        <f t="shared" si="0"/>
        <v>30000</v>
      </c>
      <c r="Q25" s="10">
        <f t="shared" si="5"/>
        <v>792213.11515613191</v>
      </c>
      <c r="S25" s="10"/>
    </row>
    <row r="26" spans="2:19" x14ac:dyDescent="0.3">
      <c r="B26" s="1">
        <v>44560</v>
      </c>
      <c r="C26">
        <f>VLOOKUP(B26,'Стоимость пая'!$A:$B,2,0)</f>
        <v>3604.69</v>
      </c>
      <c r="D26" s="3">
        <f t="shared" si="1"/>
        <v>2.4886556198751242E-2</v>
      </c>
      <c r="E26" s="5">
        <f t="shared" si="2"/>
        <v>10000</v>
      </c>
      <c r="F26" s="10">
        <f t="shared" si="4"/>
        <v>280642.85712261742</v>
      </c>
      <c r="M26" s="1">
        <v>44560</v>
      </c>
      <c r="N26">
        <f>VLOOKUP(M26,'Стоимость пая'!$A:$B,2,0)</f>
        <v>3604.69</v>
      </c>
      <c r="O26" s="3">
        <f t="shared" si="3"/>
        <v>2.4886556198751242E-2</v>
      </c>
      <c r="P26" s="5">
        <f t="shared" si="0"/>
        <v>30000</v>
      </c>
      <c r="Q26" s="10">
        <f t="shared" si="5"/>
        <v>841928.57136785274</v>
      </c>
      <c r="S26" s="10"/>
    </row>
    <row r="27" spans="2:19" x14ac:dyDescent="0.3">
      <c r="B27" s="1">
        <v>44592</v>
      </c>
      <c r="C27">
        <f>VLOOKUP(B27,'Стоимость пая'!$A:$B,2,0)</f>
        <v>3512.43</v>
      </c>
      <c r="D27" s="3">
        <f t="shared" si="1"/>
        <v>-2.559443391803462E-2</v>
      </c>
      <c r="E27" s="5">
        <f t="shared" si="2"/>
        <v>10000</v>
      </c>
      <c r="F27" s="10">
        <f t="shared" si="4"/>
        <v>283459.96206142416</v>
      </c>
      <c r="M27" s="1">
        <v>44592</v>
      </c>
      <c r="N27">
        <f>VLOOKUP(M27,'Стоимость пая'!$A:$B,2,0)</f>
        <v>3512.43</v>
      </c>
      <c r="O27" s="3">
        <f t="shared" si="3"/>
        <v>-2.559443391803462E-2</v>
      </c>
      <c r="P27" s="5">
        <f t="shared" si="0"/>
        <v>30000</v>
      </c>
      <c r="Q27" s="10">
        <f t="shared" si="5"/>
        <v>850379.88618427294</v>
      </c>
      <c r="S27" s="10"/>
    </row>
    <row r="28" spans="2:19" x14ac:dyDescent="0.3">
      <c r="B28" s="1">
        <v>44617</v>
      </c>
      <c r="C28">
        <f>VLOOKUP(B28,'Стоимость пая'!$A:$B,2,0)</f>
        <v>2302.31</v>
      </c>
      <c r="D28" s="3">
        <f t="shared" si="1"/>
        <v>-0.34452501544514769</v>
      </c>
      <c r="E28" s="5">
        <v>10000</v>
      </c>
      <c r="F28" s="10">
        <f t="shared" si="4"/>
        <v>195800.91425413103</v>
      </c>
      <c r="M28" s="1">
        <v>44617</v>
      </c>
      <c r="N28">
        <f>VLOOKUP(M28,'Стоимость пая'!$A:$B,2,0)</f>
        <v>2302.31</v>
      </c>
      <c r="O28" s="3">
        <f t="shared" si="3"/>
        <v>-0.34452501544514769</v>
      </c>
      <c r="P28" s="5">
        <f t="shared" si="0"/>
        <v>30000</v>
      </c>
      <c r="Q28" s="10">
        <f t="shared" si="5"/>
        <v>587402.74276239332</v>
      </c>
      <c r="S28" s="10"/>
    </row>
    <row r="29" spans="2:19" x14ac:dyDescent="0.3">
      <c r="B29" s="1">
        <v>44742</v>
      </c>
      <c r="C29">
        <f>VLOOKUP(B29,'Стоимость пая'!$A:$B,2,0)</f>
        <v>2031.52</v>
      </c>
      <c r="D29" s="3">
        <f>C29/C28-1</f>
        <v>-0.11761665457735926</v>
      </c>
      <c r="E29" s="5">
        <f>E2*4</f>
        <v>40000</v>
      </c>
      <c r="F29" s="10">
        <f t="shared" si="4"/>
        <v>212771.46575637176</v>
      </c>
      <c r="M29" s="1">
        <v>44742</v>
      </c>
      <c r="N29">
        <f>VLOOKUP(M29,'Стоимость пая'!$A:$B,2,0)</f>
        <v>2031.52</v>
      </c>
      <c r="O29" s="3">
        <f>N29/N28-1</f>
        <v>-0.11761665457735926</v>
      </c>
      <c r="P29" s="5">
        <f>$P$2*4</f>
        <v>120000</v>
      </c>
      <c r="Q29" s="10">
        <f t="shared" si="5"/>
        <v>638314.39726911555</v>
      </c>
      <c r="S29" s="10"/>
    </row>
    <row r="30" spans="2:19" x14ac:dyDescent="0.3">
      <c r="B30" s="1">
        <v>44771</v>
      </c>
      <c r="C30">
        <f>VLOOKUP(B30,'Стоимость пая'!$A:$B,2,0)</f>
        <v>1967.5</v>
      </c>
      <c r="D30" s="3">
        <f>C30/C29-1</f>
        <v>-3.151334961014407E-2</v>
      </c>
      <c r="E30" s="5">
        <f t="shared" si="2"/>
        <v>10000</v>
      </c>
      <c r="F30" s="10">
        <f t="shared" si="4"/>
        <v>216066.32416892843</v>
      </c>
      <c r="M30" s="1">
        <v>44771</v>
      </c>
      <c r="N30">
        <f>VLOOKUP(M30,'Стоимость пая'!$A:$B,2,0)</f>
        <v>1967.5</v>
      </c>
      <c r="O30" s="3">
        <f>N30/N29-1</f>
        <v>-3.151334961014407E-2</v>
      </c>
      <c r="P30" s="5">
        <f t="shared" ref="P30:P62" si="6">$P$2</f>
        <v>30000</v>
      </c>
      <c r="Q30" s="10">
        <f t="shared" si="5"/>
        <v>648198.97250678553</v>
      </c>
      <c r="S30" s="10"/>
    </row>
    <row r="31" spans="2:19" x14ac:dyDescent="0.3">
      <c r="B31" s="1">
        <v>44804</v>
      </c>
      <c r="C31">
        <f>VLOOKUP(B31,'Стоимость пая'!$A:$B,2,0)</f>
        <v>2159.1999999999998</v>
      </c>
      <c r="D31" s="3">
        <f t="shared" si="1"/>
        <v>9.7433290978398812E-2</v>
      </c>
      <c r="E31" s="5">
        <f t="shared" si="2"/>
        <v>10000</v>
      </c>
      <c r="F31" s="10">
        <f t="shared" si="4"/>
        <v>247118.37720231269</v>
      </c>
      <c r="M31" s="1">
        <v>44804</v>
      </c>
      <c r="N31">
        <f>VLOOKUP(M31,'Стоимость пая'!$A:$B,2,0)</f>
        <v>2159.1999999999998</v>
      </c>
      <c r="O31" s="3">
        <f t="shared" ref="O31:O62" si="7">N31/N30-1</f>
        <v>9.7433290978398812E-2</v>
      </c>
      <c r="P31" s="5">
        <f t="shared" si="6"/>
        <v>30000</v>
      </c>
      <c r="Q31" s="10">
        <f t="shared" si="5"/>
        <v>741355.13160693832</v>
      </c>
      <c r="S31" s="10"/>
    </row>
    <row r="32" spans="2:19" x14ac:dyDescent="0.3">
      <c r="B32" s="1">
        <v>44834</v>
      </c>
      <c r="C32">
        <f>VLOOKUP(B32,'Стоимость пая'!$A:$B,2,0)</f>
        <v>1701.49</v>
      </c>
      <c r="D32" s="3">
        <f t="shared" si="1"/>
        <v>-0.2119812893664319</v>
      </c>
      <c r="E32" s="5">
        <f t="shared" si="2"/>
        <v>10000</v>
      </c>
      <c r="F32" s="10">
        <f t="shared" si="4"/>
        <v>204733.90497682616</v>
      </c>
      <c r="M32" s="1">
        <v>44834</v>
      </c>
      <c r="N32">
        <f>VLOOKUP(M32,'Стоимость пая'!$A:$B,2,0)</f>
        <v>1701.49</v>
      </c>
      <c r="O32" s="3">
        <f t="shared" si="7"/>
        <v>-0.2119812893664319</v>
      </c>
      <c r="P32" s="5">
        <f t="shared" si="6"/>
        <v>30000</v>
      </c>
      <c r="Q32" s="10">
        <f t="shared" si="5"/>
        <v>614201.71493047872</v>
      </c>
      <c r="S32" s="10"/>
    </row>
    <row r="33" spans="2:19" x14ac:dyDescent="0.3">
      <c r="B33" s="1">
        <v>44865</v>
      </c>
      <c r="C33">
        <f>VLOOKUP(B33,'Стоимость пая'!$A:$B,2,0)</f>
        <v>1991.37</v>
      </c>
      <c r="D33" s="3">
        <f t="shared" si="1"/>
        <v>0.17036832423346593</v>
      </c>
      <c r="E33" s="5">
        <f t="shared" si="2"/>
        <v>10000</v>
      </c>
      <c r="F33" s="10">
        <f t="shared" si="4"/>
        <v>249614.07728150167</v>
      </c>
      <c r="M33" s="1">
        <v>44865</v>
      </c>
      <c r="N33">
        <f>VLOOKUP(M33,'Стоимость пая'!$A:$B,2,0)</f>
        <v>1991.37</v>
      </c>
      <c r="O33" s="3">
        <f t="shared" si="7"/>
        <v>0.17036832423346593</v>
      </c>
      <c r="P33" s="5">
        <f t="shared" si="6"/>
        <v>30000</v>
      </c>
      <c r="Q33" s="10">
        <f t="shared" si="5"/>
        <v>748842.2318445053</v>
      </c>
      <c r="S33" s="10"/>
    </row>
    <row r="34" spans="2:19" x14ac:dyDescent="0.3">
      <c r="B34" s="1">
        <v>44895</v>
      </c>
      <c r="C34">
        <f>VLOOKUP(B34,'Стоимость пая'!$A:$B,2,0)</f>
        <v>2014.18</v>
      </c>
      <c r="D34" s="3">
        <f t="shared" si="1"/>
        <v>1.1454425847532201E-2</v>
      </c>
      <c r="E34" s="5">
        <f t="shared" si="2"/>
        <v>10000</v>
      </c>
      <c r="F34" s="10">
        <f t="shared" si="4"/>
        <v>262473.26322022278</v>
      </c>
      <c r="M34" s="1">
        <v>44895</v>
      </c>
      <c r="N34">
        <f>VLOOKUP(M34,'Стоимость пая'!$A:$B,2,0)</f>
        <v>2014.18</v>
      </c>
      <c r="O34" s="3">
        <f t="shared" si="7"/>
        <v>1.1454425847532201E-2</v>
      </c>
      <c r="P34" s="5">
        <f t="shared" si="6"/>
        <v>30000</v>
      </c>
      <c r="Q34" s="10">
        <f t="shared" si="5"/>
        <v>787419.7896606687</v>
      </c>
      <c r="S34" s="10"/>
    </row>
    <row r="35" spans="2:19" x14ac:dyDescent="0.3">
      <c r="B35" s="1">
        <v>44925</v>
      </c>
      <c r="C35">
        <f>VLOOKUP(B35,'Стоимость пая'!$A:$B,2,0)</f>
        <v>2046.17</v>
      </c>
      <c r="D35" s="3">
        <f t="shared" ref="D35:D62" si="8">C35/C34-1</f>
        <v>1.5882393827761243E-2</v>
      </c>
      <c r="E35" s="5">
        <f t="shared" si="2"/>
        <v>10000</v>
      </c>
      <c r="F35" s="10">
        <f t="shared" si="4"/>
        <v>276641.96695594402</v>
      </c>
      <c r="M35" s="1">
        <v>44925</v>
      </c>
      <c r="N35">
        <f>VLOOKUP(M35,'Стоимость пая'!$A:$B,2,0)</f>
        <v>2046.17</v>
      </c>
      <c r="O35" s="3">
        <f t="shared" si="7"/>
        <v>1.5882393827761243E-2</v>
      </c>
      <c r="P35" s="5">
        <f t="shared" si="6"/>
        <v>30000</v>
      </c>
      <c r="Q35" s="10">
        <f t="shared" si="5"/>
        <v>829925.90086783236</v>
      </c>
      <c r="S35" s="10"/>
    </row>
    <row r="36" spans="2:19" x14ac:dyDescent="0.3">
      <c r="B36" s="1">
        <v>44957</v>
      </c>
      <c r="C36">
        <f>VLOOKUP(B36,'Стоимость пая'!$A:$B,2,0)</f>
        <v>2274.0100000000002</v>
      </c>
      <c r="D36" s="3">
        <f t="shared" si="8"/>
        <v>0.1113494968648745</v>
      </c>
      <c r="E36" s="5">
        <f t="shared" si="2"/>
        <v>10000</v>
      </c>
      <c r="F36" s="10">
        <f t="shared" si="4"/>
        <v>317445.91078819765</v>
      </c>
      <c r="M36" s="1">
        <v>44957</v>
      </c>
      <c r="N36">
        <f>VLOOKUP(M36,'Стоимость пая'!$A:$B,2,0)</f>
        <v>2274.0100000000002</v>
      </c>
      <c r="O36" s="3">
        <f t="shared" si="7"/>
        <v>0.1113494968648745</v>
      </c>
      <c r="P36" s="5">
        <f t="shared" si="6"/>
        <v>30000</v>
      </c>
      <c r="Q36" s="10">
        <f t="shared" si="5"/>
        <v>952337.73236459319</v>
      </c>
      <c r="S36" s="10"/>
    </row>
    <row r="37" spans="2:19" x14ac:dyDescent="0.3">
      <c r="B37" s="1">
        <v>44985</v>
      </c>
      <c r="C37">
        <f>VLOOKUP(B37,'Стоимость пая'!$A:$B,2,0)</f>
        <v>2357.94</v>
      </c>
      <c r="D37" s="3">
        <f t="shared" si="8"/>
        <v>3.6908368916583445E-2</v>
      </c>
      <c r="E37" s="5">
        <f t="shared" si="2"/>
        <v>10000</v>
      </c>
      <c r="F37" s="10">
        <f t="shared" si="4"/>
        <v>339162.32157462928</v>
      </c>
      <c r="M37" s="1">
        <v>44985</v>
      </c>
      <c r="N37">
        <f>VLOOKUP(M37,'Стоимость пая'!$A:$B,2,0)</f>
        <v>2357.94</v>
      </c>
      <c r="O37" s="3">
        <f t="shared" si="7"/>
        <v>3.6908368916583445E-2</v>
      </c>
      <c r="P37" s="5">
        <f t="shared" si="6"/>
        <v>30000</v>
      </c>
      <c r="Q37" s="10">
        <f t="shared" si="5"/>
        <v>1017486.9647238881</v>
      </c>
      <c r="S37" s="10"/>
    </row>
    <row r="38" spans="2:19" x14ac:dyDescent="0.3">
      <c r="B38" s="1">
        <v>45016</v>
      </c>
      <c r="C38">
        <f>VLOOKUP(B38,'Стоимость пая'!$A:$B,2,0)</f>
        <v>2530.2399999999998</v>
      </c>
      <c r="D38" s="3">
        <f t="shared" si="8"/>
        <v>7.3072257987904621E-2</v>
      </c>
      <c r="E38" s="5">
        <f t="shared" si="2"/>
        <v>10000</v>
      </c>
      <c r="F38" s="10">
        <f t="shared" si="4"/>
        <v>373945.67823650729</v>
      </c>
      <c r="M38" s="1">
        <v>45016</v>
      </c>
      <c r="N38">
        <f>VLOOKUP(M38,'Стоимость пая'!$A:$B,2,0)</f>
        <v>2530.2399999999998</v>
      </c>
      <c r="O38" s="3">
        <f t="shared" si="7"/>
        <v>7.3072257987904621E-2</v>
      </c>
      <c r="P38" s="5">
        <f t="shared" si="6"/>
        <v>30000</v>
      </c>
      <c r="Q38" s="10">
        <f t="shared" si="5"/>
        <v>1121837.034709522</v>
      </c>
      <c r="S38" s="10"/>
    </row>
    <row r="39" spans="2:19" x14ac:dyDescent="0.3">
      <c r="B39" s="1">
        <v>45044</v>
      </c>
      <c r="C39">
        <f>VLOOKUP(B39,'Стоимость пая'!$A:$B,2,0)</f>
        <v>2692.67</v>
      </c>
      <c r="D39" s="3">
        <f t="shared" si="8"/>
        <v>6.4195491336790367E-2</v>
      </c>
      <c r="E39" s="5">
        <f t="shared" si="2"/>
        <v>10000</v>
      </c>
      <c r="F39" s="10">
        <f t="shared" ref="F39:F62" si="9">F38*D39+E39+F38</f>
        <v>407951.30478416919</v>
      </c>
      <c r="M39" s="1">
        <v>45044</v>
      </c>
      <c r="N39">
        <f>VLOOKUP(M39,'Стоимость пая'!$A:$B,2,0)</f>
        <v>2692.67</v>
      </c>
      <c r="O39" s="3">
        <f t="shared" si="7"/>
        <v>6.4195491336790367E-2</v>
      </c>
      <c r="P39" s="5">
        <f t="shared" si="6"/>
        <v>30000</v>
      </c>
      <c r="Q39" s="10">
        <f t="shared" si="5"/>
        <v>1223853.9143525078</v>
      </c>
      <c r="S39" s="10"/>
    </row>
    <row r="40" spans="2:19" x14ac:dyDescent="0.3">
      <c r="B40" s="1">
        <v>45077</v>
      </c>
      <c r="C40">
        <f>VLOOKUP(B40,'Стоимость пая'!$A:$B,2,0)</f>
        <v>2730.42</v>
      </c>
      <c r="D40" s="3">
        <f t="shared" si="8"/>
        <v>1.4019541941641567E-2</v>
      </c>
      <c r="E40" s="5">
        <f t="shared" si="2"/>
        <v>10000</v>
      </c>
      <c r="F40" s="10">
        <f t="shared" si="9"/>
        <v>423670.59521173825</v>
      </c>
      <c r="M40" s="1">
        <v>45077</v>
      </c>
      <c r="N40">
        <f>VLOOKUP(M40,'Стоимость пая'!$A:$B,2,0)</f>
        <v>2730.42</v>
      </c>
      <c r="O40" s="3">
        <f t="shared" si="7"/>
        <v>1.4019541941641567E-2</v>
      </c>
      <c r="P40" s="5">
        <f t="shared" si="6"/>
        <v>30000</v>
      </c>
      <c r="Q40" s="10">
        <f t="shared" si="5"/>
        <v>1271011.785635215</v>
      </c>
      <c r="S40" s="10"/>
    </row>
    <row r="41" spans="2:19" x14ac:dyDescent="0.3">
      <c r="B41" s="1">
        <v>45107</v>
      </c>
      <c r="C41">
        <f>VLOOKUP(B41,'Стоимость пая'!$A:$B,2,0)</f>
        <v>2968.37</v>
      </c>
      <c r="D41" s="3">
        <f t="shared" si="8"/>
        <v>8.7147764812739448E-2</v>
      </c>
      <c r="E41" s="5">
        <f t="shared" si="2"/>
        <v>10000</v>
      </c>
      <c r="F41" s="10">
        <f t="shared" si="9"/>
        <v>470592.54060132417</v>
      </c>
      <c r="M41" s="1">
        <v>45107</v>
      </c>
      <c r="N41">
        <f>VLOOKUP(M41,'Стоимость пая'!$A:$B,2,0)</f>
        <v>2968.37</v>
      </c>
      <c r="O41" s="3">
        <f t="shared" si="7"/>
        <v>8.7147764812739448E-2</v>
      </c>
      <c r="P41" s="5">
        <f t="shared" si="6"/>
        <v>30000</v>
      </c>
      <c r="Q41" s="10">
        <f t="shared" si="5"/>
        <v>1411777.6218039726</v>
      </c>
      <c r="S41" s="10"/>
    </row>
    <row r="42" spans="2:19" x14ac:dyDescent="0.3">
      <c r="B42" s="1">
        <v>45138</v>
      </c>
      <c r="C42">
        <f>VLOOKUP(B42,'Стоимость пая'!$A:$B,2,0)</f>
        <v>3428.53</v>
      </c>
      <c r="D42" s="3">
        <f t="shared" si="8"/>
        <v>0.15502110585944484</v>
      </c>
      <c r="E42" s="5">
        <f t="shared" si="2"/>
        <v>10000</v>
      </c>
      <c r="F42" s="10">
        <f t="shared" si="9"/>
        <v>553544.31665454712</v>
      </c>
      <c r="M42" s="1">
        <v>45138</v>
      </c>
      <c r="N42">
        <f>VLOOKUP(M42,'Стоимость пая'!$A:$B,2,0)</f>
        <v>3428.53</v>
      </c>
      <c r="O42" s="3">
        <f t="shared" si="7"/>
        <v>0.15502110585944484</v>
      </c>
      <c r="P42" s="5">
        <f t="shared" si="6"/>
        <v>30000</v>
      </c>
      <c r="Q42" s="10">
        <f t="shared" si="5"/>
        <v>1660632.9499636416</v>
      </c>
      <c r="S42" s="10"/>
    </row>
    <row r="43" spans="2:19" x14ac:dyDescent="0.3">
      <c r="B43" s="1">
        <v>45169</v>
      </c>
      <c r="C43">
        <f>VLOOKUP(B43,'Стоимость пая'!$A:$B,2,0)</f>
        <v>3537.3</v>
      </c>
      <c r="D43" s="3">
        <f t="shared" si="8"/>
        <v>3.1724966676680566E-2</v>
      </c>
      <c r="E43" s="5">
        <f t="shared" si="2"/>
        <v>10000</v>
      </c>
      <c r="F43" s="10">
        <f t="shared" si="9"/>
        <v>581105.4916544786</v>
      </c>
      <c r="M43" s="1">
        <v>45169</v>
      </c>
      <c r="N43">
        <f>VLOOKUP(M43,'Стоимость пая'!$A:$B,2,0)</f>
        <v>3537.3</v>
      </c>
      <c r="O43" s="3">
        <f t="shared" si="7"/>
        <v>3.1724966676680566E-2</v>
      </c>
      <c r="P43" s="5">
        <f t="shared" si="6"/>
        <v>30000</v>
      </c>
      <c r="Q43" s="10">
        <f t="shared" si="5"/>
        <v>1743316.4749634359</v>
      </c>
      <c r="S43" s="10"/>
    </row>
    <row r="44" spans="2:19" x14ac:dyDescent="0.3">
      <c r="B44" s="1">
        <v>45198</v>
      </c>
      <c r="C44">
        <f>VLOOKUP(B44,'Стоимость пая'!$A:$B,2,0)</f>
        <v>3376.26</v>
      </c>
      <c r="D44" s="3">
        <f t="shared" si="8"/>
        <v>-4.5526248833856364E-2</v>
      </c>
      <c r="E44" s="5">
        <f t="shared" si="2"/>
        <v>10000</v>
      </c>
      <c r="F44" s="10">
        <f t="shared" si="9"/>
        <v>564649.93844269635</v>
      </c>
      <c r="M44" s="1">
        <v>45198</v>
      </c>
      <c r="N44">
        <f>VLOOKUP(M44,'Стоимость пая'!$A:$B,2,0)</f>
        <v>3376.26</v>
      </c>
      <c r="O44" s="3">
        <f t="shared" si="7"/>
        <v>-4.5526248833856364E-2</v>
      </c>
      <c r="P44" s="5">
        <f t="shared" si="6"/>
        <v>30000</v>
      </c>
      <c r="Q44" s="10">
        <f t="shared" si="5"/>
        <v>1693949.8153280893</v>
      </c>
      <c r="S44" s="10"/>
    </row>
    <row r="45" spans="2:19" x14ac:dyDescent="0.3">
      <c r="B45" s="1">
        <v>45230</v>
      </c>
      <c r="C45">
        <f>VLOOKUP(B45,'Стоимость пая'!$A:$B,2,0)</f>
        <v>3445.05</v>
      </c>
      <c r="D45" s="3">
        <f t="shared" si="8"/>
        <v>2.0374615699027876E-2</v>
      </c>
      <c r="E45" s="5">
        <f t="shared" si="2"/>
        <v>10000</v>
      </c>
      <c r="F45" s="10">
        <f t="shared" si="9"/>
        <v>586154.46394294605</v>
      </c>
      <c r="M45" s="1">
        <v>45230</v>
      </c>
      <c r="N45">
        <f>VLOOKUP(M45,'Стоимость пая'!$A:$B,2,0)</f>
        <v>3445.05</v>
      </c>
      <c r="O45" s="3">
        <f t="shared" si="7"/>
        <v>2.0374615699027876E-2</v>
      </c>
      <c r="P45" s="5">
        <f t="shared" si="6"/>
        <v>30000</v>
      </c>
      <c r="Q45" s="10">
        <f t="shared" si="5"/>
        <v>1758463.3918288383</v>
      </c>
      <c r="S45" s="10"/>
    </row>
    <row r="46" spans="2:19" x14ac:dyDescent="0.3">
      <c r="B46" s="1">
        <v>45260</v>
      </c>
      <c r="C46">
        <f>VLOOKUP(B46,'Стоимость пая'!$A:$B,2,0)</f>
        <v>3465.04</v>
      </c>
      <c r="D46" s="3">
        <f t="shared" si="8"/>
        <v>5.8025282651921195E-3</v>
      </c>
      <c r="E46" s="5">
        <f t="shared" si="2"/>
        <v>10000</v>
      </c>
      <c r="F46" s="10">
        <f t="shared" si="9"/>
        <v>599555.64178774355</v>
      </c>
      <c r="M46" s="1">
        <v>45260</v>
      </c>
      <c r="N46">
        <f>VLOOKUP(M46,'Стоимость пая'!$A:$B,2,0)</f>
        <v>3465.04</v>
      </c>
      <c r="O46" s="3">
        <f t="shared" si="7"/>
        <v>5.8025282651921195E-3</v>
      </c>
      <c r="P46" s="5">
        <f t="shared" si="6"/>
        <v>30000</v>
      </c>
      <c r="Q46" s="10">
        <f t="shared" si="5"/>
        <v>1798666.9253632308</v>
      </c>
      <c r="S46" s="10"/>
    </row>
    <row r="47" spans="2:19" x14ac:dyDescent="0.3">
      <c r="B47" s="1">
        <v>45289</v>
      </c>
      <c r="C47">
        <f>VLOOKUP(B47,'Стоимость пая'!$A:$B,2,0)</f>
        <v>3466.96</v>
      </c>
      <c r="D47" s="3">
        <f t="shared" si="8"/>
        <v>5.5410615750473013E-4</v>
      </c>
      <c r="E47" s="5">
        <f t="shared" si="2"/>
        <v>10000</v>
      </c>
      <c r="F47" s="10">
        <f t="shared" si="9"/>
        <v>609887.85926062486</v>
      </c>
      <c r="M47" s="1">
        <v>45289</v>
      </c>
      <c r="N47">
        <f>VLOOKUP(M47,'Стоимость пая'!$A:$B,2,0)</f>
        <v>3466.96</v>
      </c>
      <c r="O47" s="3">
        <f t="shared" si="7"/>
        <v>5.5410615750473013E-4</v>
      </c>
      <c r="P47" s="5">
        <f t="shared" si="6"/>
        <v>30000</v>
      </c>
      <c r="Q47" s="10">
        <f t="shared" si="5"/>
        <v>1829663.5777818747</v>
      </c>
      <c r="S47" s="10"/>
    </row>
    <row r="48" spans="2:19" x14ac:dyDescent="0.3">
      <c r="B48" s="1">
        <v>45322</v>
      </c>
      <c r="C48">
        <f>VLOOKUP(B48,'Стоимость пая'!$A:$B,2,0)</f>
        <v>3757.9</v>
      </c>
      <c r="D48" s="3">
        <f t="shared" si="8"/>
        <v>8.3917899254678519E-2</v>
      </c>
      <c r="E48" s="5">
        <f t="shared" si="2"/>
        <v>10000</v>
      </c>
      <c r="F48" s="10">
        <f t="shared" si="9"/>
        <v>671068.36719070957</v>
      </c>
      <c r="M48" s="1">
        <v>45322</v>
      </c>
      <c r="N48">
        <f>VLOOKUP(M48,'Стоимость пая'!$A:$B,2,0)</f>
        <v>3757.9</v>
      </c>
      <c r="O48" s="3">
        <f t="shared" si="7"/>
        <v>8.3917899254678519E-2</v>
      </c>
      <c r="P48" s="5">
        <f t="shared" si="6"/>
        <v>30000</v>
      </c>
      <c r="Q48" s="10">
        <f t="shared" si="5"/>
        <v>2013205.1015721287</v>
      </c>
      <c r="S48" s="10"/>
    </row>
    <row r="49" spans="2:19" x14ac:dyDescent="0.3">
      <c r="B49" s="1">
        <v>45351</v>
      </c>
      <c r="C49">
        <f>VLOOKUP(B49,'Стоимость пая'!$A:$B,2,0)</f>
        <v>3802.07</v>
      </c>
      <c r="D49" s="3">
        <f t="shared" si="8"/>
        <v>1.1753905106575591E-2</v>
      </c>
      <c r="E49" s="5">
        <f t="shared" si="2"/>
        <v>10000</v>
      </c>
      <c r="F49" s="10">
        <f t="shared" si="9"/>
        <v>688956.04109869385</v>
      </c>
      <c r="M49" s="1">
        <v>45351</v>
      </c>
      <c r="N49">
        <f>VLOOKUP(M49,'Стоимость пая'!$A:$B,2,0)</f>
        <v>3802.07</v>
      </c>
      <c r="O49" s="3">
        <f t="shared" si="7"/>
        <v>1.1753905106575591E-2</v>
      </c>
      <c r="P49" s="5">
        <f t="shared" si="6"/>
        <v>30000</v>
      </c>
      <c r="Q49" s="10">
        <f t="shared" si="5"/>
        <v>2066868.1232960813</v>
      </c>
      <c r="S49" s="10"/>
    </row>
    <row r="50" spans="2:19" x14ac:dyDescent="0.3">
      <c r="B50" s="1">
        <v>45380</v>
      </c>
      <c r="C50">
        <f>VLOOKUP(B50,'Стоимость пая'!$A:$B,2,0)</f>
        <v>4065.89</v>
      </c>
      <c r="D50" s="3">
        <f t="shared" si="8"/>
        <v>6.9388517307677144E-2</v>
      </c>
      <c r="E50" s="5">
        <f t="shared" si="2"/>
        <v>10000</v>
      </c>
      <c r="F50" s="10">
        <f t="shared" si="9"/>
        <v>746761.67928069935</v>
      </c>
      <c r="M50" s="1">
        <v>45380</v>
      </c>
      <c r="N50">
        <f>VLOOKUP(M50,'Стоимость пая'!$A:$B,2,0)</f>
        <v>4065.89</v>
      </c>
      <c r="O50" s="3">
        <f t="shared" si="7"/>
        <v>6.9388517307677144E-2</v>
      </c>
      <c r="P50" s="5">
        <f t="shared" si="6"/>
        <v>30000</v>
      </c>
      <c r="Q50" s="10">
        <f t="shared" si="5"/>
        <v>2240285.0378420977</v>
      </c>
      <c r="S50" s="10"/>
    </row>
    <row r="51" spans="2:19" x14ac:dyDescent="0.3">
      <c r="B51" s="1">
        <v>45409</v>
      </c>
      <c r="C51">
        <f>VLOOKUP(B51,'Стоимость пая'!$A:$B,2,0)</f>
        <v>4298.1400000000003</v>
      </c>
      <c r="D51" s="3">
        <f t="shared" si="8"/>
        <v>5.7121565020204823E-2</v>
      </c>
      <c r="E51" s="5">
        <f t="shared" si="2"/>
        <v>10000</v>
      </c>
      <c r="F51" s="10">
        <f t="shared" si="9"/>
        <v>799417.87509832915</v>
      </c>
      <c r="M51" s="1">
        <v>45409</v>
      </c>
      <c r="N51">
        <f>VLOOKUP(M51,'Стоимость пая'!$A:$B,2,0)</f>
        <v>4298.1400000000003</v>
      </c>
      <c r="O51" s="3">
        <f t="shared" si="7"/>
        <v>5.7121565020204823E-2</v>
      </c>
      <c r="P51" s="5">
        <f t="shared" si="6"/>
        <v>30000</v>
      </c>
      <c r="Q51" s="10">
        <f t="shared" si="5"/>
        <v>2398253.6252949871</v>
      </c>
      <c r="S51" s="10"/>
    </row>
    <row r="52" spans="2:19" x14ac:dyDescent="0.3">
      <c r="B52" s="1">
        <v>45443</v>
      </c>
      <c r="C52">
        <f>VLOOKUP(B52,'Стоимость пая'!$A:$B,2,0)</f>
        <v>3957.79</v>
      </c>
      <c r="D52" s="3">
        <f t="shared" si="8"/>
        <v>-7.9185415086525879E-2</v>
      </c>
      <c r="E52" s="5">
        <f t="shared" si="2"/>
        <v>10000</v>
      </c>
      <c r="F52" s="10">
        <f t="shared" si="9"/>
        <v>746115.63883107947</v>
      </c>
      <c r="M52" s="1">
        <v>45443</v>
      </c>
      <c r="N52">
        <f>VLOOKUP(M52,'Стоимость пая'!$A:$B,2,0)</f>
        <v>3957.79</v>
      </c>
      <c r="O52" s="3">
        <f t="shared" si="7"/>
        <v>-7.9185415086525879E-2</v>
      </c>
      <c r="P52" s="5">
        <f t="shared" si="6"/>
        <v>30000</v>
      </c>
      <c r="Q52" s="10">
        <f t="shared" si="5"/>
        <v>2238346.9164932379</v>
      </c>
      <c r="S52" s="10"/>
    </row>
    <row r="53" spans="2:19" x14ac:dyDescent="0.3">
      <c r="B53" s="1">
        <v>45471</v>
      </c>
      <c r="C53">
        <f>VLOOKUP(B53,'Стоимость пая'!$A:$B,2,0)</f>
        <v>3984.45</v>
      </c>
      <c r="D53" s="3">
        <f t="shared" si="8"/>
        <v>6.7360825106941302E-3</v>
      </c>
      <c r="E53" s="5">
        <f t="shared" si="2"/>
        <v>10000</v>
      </c>
      <c r="F53" s="10">
        <f t="shared" si="9"/>
        <v>761141.53533676488</v>
      </c>
      <c r="M53" s="1">
        <v>45471</v>
      </c>
      <c r="N53">
        <f>VLOOKUP(M53,'Стоимость пая'!$A:$B,2,0)</f>
        <v>3984.45</v>
      </c>
      <c r="O53" s="3">
        <f t="shared" si="7"/>
        <v>6.7360825106941302E-3</v>
      </c>
      <c r="P53" s="5">
        <f t="shared" si="6"/>
        <v>30000</v>
      </c>
      <c r="Q53" s="10">
        <f t="shared" si="5"/>
        <v>2283424.6060102941</v>
      </c>
      <c r="S53" s="10"/>
    </row>
    <row r="54" spans="2:19" x14ac:dyDescent="0.3">
      <c r="B54" s="1">
        <v>45504</v>
      </c>
      <c r="C54">
        <f>VLOOKUP(B54,'Стоимость пая'!$A:$B,2,0)</f>
        <v>3649.94</v>
      </c>
      <c r="D54" s="3">
        <f t="shared" si="8"/>
        <v>-8.3953870672238251E-2</v>
      </c>
      <c r="E54" s="5">
        <f t="shared" si="2"/>
        <v>10000</v>
      </c>
      <c r="F54" s="10">
        <f t="shared" si="9"/>
        <v>707240.75731583324</v>
      </c>
      <c r="M54" s="1">
        <v>45504</v>
      </c>
      <c r="N54">
        <f>VLOOKUP(M54,'Стоимость пая'!$A:$B,2,0)</f>
        <v>3649.94</v>
      </c>
      <c r="O54" s="3">
        <f t="shared" si="7"/>
        <v>-8.3953870672238251E-2</v>
      </c>
      <c r="P54" s="5">
        <f t="shared" si="6"/>
        <v>30000</v>
      </c>
      <c r="Q54" s="10">
        <f t="shared" si="5"/>
        <v>2121722.2719474994</v>
      </c>
      <c r="S54" s="10"/>
    </row>
    <row r="55" spans="2:19" x14ac:dyDescent="0.3">
      <c r="B55" s="1">
        <v>45534</v>
      </c>
      <c r="C55">
        <f>VLOOKUP(B55,'Стоимость пая'!$A:$B,2,0)</f>
        <v>3123.13</v>
      </c>
      <c r="D55" s="3">
        <f t="shared" si="8"/>
        <v>-0.14433387946103227</v>
      </c>
      <c r="E55" s="5">
        <f t="shared" si="2"/>
        <v>10000</v>
      </c>
      <c r="F55" s="10">
        <f t="shared" si="9"/>
        <v>615161.95509948058</v>
      </c>
      <c r="M55" s="1">
        <v>45534</v>
      </c>
      <c r="N55">
        <f>VLOOKUP(M55,'Стоимость пая'!$A:$B,2,0)</f>
        <v>3123.13</v>
      </c>
      <c r="O55" s="3">
        <f t="shared" si="7"/>
        <v>-0.14433387946103227</v>
      </c>
      <c r="P55" s="5">
        <f t="shared" si="6"/>
        <v>30000</v>
      </c>
      <c r="Q55" s="10">
        <f t="shared" si="5"/>
        <v>1845485.8652984416</v>
      </c>
      <c r="S55" s="10"/>
    </row>
    <row r="56" spans="2:19" x14ac:dyDescent="0.3">
      <c r="B56" s="1">
        <v>45565</v>
      </c>
      <c r="C56">
        <f>VLOOKUP(B56,'Стоимость пая'!$A:$B,2,0)</f>
        <v>3305.53</v>
      </c>
      <c r="D56" s="3">
        <f t="shared" si="8"/>
        <v>5.8402948324277171E-2</v>
      </c>
      <c r="E56" s="5">
        <f t="shared" si="2"/>
        <v>10000</v>
      </c>
      <c r="F56" s="10">
        <f t="shared" si="9"/>
        <v>661089.22697421687</v>
      </c>
      <c r="M56" s="1">
        <v>45565</v>
      </c>
      <c r="N56">
        <f>VLOOKUP(M56,'Стоимость пая'!$A:$B,2,0)</f>
        <v>3305.53</v>
      </c>
      <c r="O56" s="3">
        <f t="shared" si="7"/>
        <v>5.8402948324277171E-2</v>
      </c>
      <c r="P56" s="5">
        <f t="shared" si="6"/>
        <v>30000</v>
      </c>
      <c r="Q56" s="10">
        <f t="shared" si="5"/>
        <v>1983267.6809226505</v>
      </c>
      <c r="S56" s="10"/>
    </row>
    <row r="57" spans="2:19" x14ac:dyDescent="0.3">
      <c r="B57" s="1">
        <v>45596</v>
      </c>
      <c r="C57">
        <f>VLOOKUP(B57,'Стоимость пая'!$A:$B,2,0)</f>
        <v>2967.05</v>
      </c>
      <c r="D57" s="3">
        <f t="shared" si="8"/>
        <v>-0.10239810257356607</v>
      </c>
      <c r="E57" s="5">
        <f t="shared" si="2"/>
        <v>10000</v>
      </c>
      <c r="F57" s="10">
        <f t="shared" si="9"/>
        <v>603394.94450023153</v>
      </c>
      <c r="M57" s="1">
        <v>45596</v>
      </c>
      <c r="N57">
        <f>VLOOKUP(M57,'Стоимость пая'!$A:$B,2,0)</f>
        <v>2967.05</v>
      </c>
      <c r="O57" s="3">
        <f t="shared" si="7"/>
        <v>-0.10239810257356607</v>
      </c>
      <c r="P57" s="5">
        <f t="shared" si="6"/>
        <v>30000</v>
      </c>
      <c r="Q57" s="10">
        <f t="shared" si="5"/>
        <v>1810184.8335006945</v>
      </c>
      <c r="S57" s="10"/>
    </row>
    <row r="58" spans="2:19" x14ac:dyDescent="0.3">
      <c r="B58" s="1">
        <v>45625</v>
      </c>
      <c r="C58">
        <f>VLOOKUP(B58,'Стоимость пая'!$A:$B,2,0)</f>
        <v>2919.2</v>
      </c>
      <c r="D58" s="3">
        <f t="shared" si="8"/>
        <v>-1.6127129640552185E-2</v>
      </c>
      <c r="E58" s="5">
        <f t="shared" si="2"/>
        <v>10000</v>
      </c>
      <c r="F58" s="10">
        <f t="shared" si="9"/>
        <v>603663.91600582248</v>
      </c>
      <c r="M58" s="1">
        <v>45625</v>
      </c>
      <c r="N58">
        <f>VLOOKUP(M58,'Стоимость пая'!$A:$B,2,0)</f>
        <v>2919.2</v>
      </c>
      <c r="O58" s="3">
        <f t="shared" si="7"/>
        <v>-1.6127129640552185E-2</v>
      </c>
      <c r="P58" s="5">
        <f t="shared" si="6"/>
        <v>30000</v>
      </c>
      <c r="Q58" s="10">
        <f t="shared" si="5"/>
        <v>1810991.7480174673</v>
      </c>
      <c r="S58" s="10"/>
    </row>
    <row r="59" spans="2:19" x14ac:dyDescent="0.3">
      <c r="B59" s="1">
        <v>45654</v>
      </c>
      <c r="C59">
        <f>VLOOKUP(B59,'Стоимость пая'!$A:$B,2,0)</f>
        <v>3158.35</v>
      </c>
      <c r="D59" s="3">
        <f t="shared" si="8"/>
        <v>8.1923129624554614E-2</v>
      </c>
      <c r="E59" s="5">
        <f t="shared" si="2"/>
        <v>10000</v>
      </c>
      <c r="F59" s="10">
        <f t="shared" si="9"/>
        <v>663117.95324643375</v>
      </c>
      <c r="M59" s="1">
        <v>45654</v>
      </c>
      <c r="N59">
        <f>VLOOKUP(M59,'Стоимость пая'!$A:$B,2,0)</f>
        <v>3158.35</v>
      </c>
      <c r="O59" s="3">
        <f t="shared" si="7"/>
        <v>8.1923129624554614E-2</v>
      </c>
      <c r="P59" s="5">
        <f t="shared" si="6"/>
        <v>30000</v>
      </c>
      <c r="Q59" s="10">
        <f t="shared" si="5"/>
        <v>1989353.859739301</v>
      </c>
      <c r="S59" s="10"/>
    </row>
    <row r="60" spans="2:19" x14ac:dyDescent="0.3">
      <c r="B60" s="1">
        <v>45688</v>
      </c>
      <c r="C60">
        <f>VLOOKUP(B60,'Стоимость пая'!$A:$B,2,0)</f>
        <v>3499.21</v>
      </c>
      <c r="D60" s="3">
        <f t="shared" si="8"/>
        <v>0.10792344103725049</v>
      </c>
      <c r="E60" s="5">
        <f t="shared" si="2"/>
        <v>10000</v>
      </c>
      <c r="F60" s="10">
        <f t="shared" si="9"/>
        <v>744683.92457436747</v>
      </c>
      <c r="M60" s="1">
        <v>45688</v>
      </c>
      <c r="N60">
        <f>VLOOKUP(M60,'Стоимость пая'!$A:$B,2,0)</f>
        <v>3499.21</v>
      </c>
      <c r="O60" s="3">
        <f t="shared" si="7"/>
        <v>0.10792344103725049</v>
      </c>
      <c r="P60" s="5">
        <f t="shared" si="6"/>
        <v>30000</v>
      </c>
      <c r="Q60" s="10">
        <f t="shared" si="5"/>
        <v>2234051.7737231022</v>
      </c>
      <c r="S60" s="10"/>
    </row>
    <row r="61" spans="2:19" x14ac:dyDescent="0.3">
      <c r="B61" s="1">
        <v>45716</v>
      </c>
      <c r="C61">
        <f>VLOOKUP(B61,'Стоимость пая'!$A:$B,2,0)</f>
        <v>3820.12</v>
      </c>
      <c r="D61" s="3">
        <f t="shared" si="8"/>
        <v>9.1709271521286162E-2</v>
      </c>
      <c r="E61" s="5">
        <f t="shared" si="2"/>
        <v>10000</v>
      </c>
      <c r="F61" s="10">
        <f t="shared" si="9"/>
        <v>822978.34481069515</v>
      </c>
      <c r="M61" s="1">
        <v>45716</v>
      </c>
      <c r="N61">
        <f>VLOOKUP(M61,'Стоимость пая'!$A:$B,2,0)</f>
        <v>3820.12</v>
      </c>
      <c r="O61" s="3">
        <f t="shared" si="7"/>
        <v>9.1709271521286162E-2</v>
      </c>
      <c r="P61" s="5">
        <f t="shared" si="6"/>
        <v>30000</v>
      </c>
      <c r="Q61" s="10">
        <f t="shared" si="5"/>
        <v>2468935.0344320852</v>
      </c>
      <c r="S61" s="10"/>
    </row>
    <row r="62" spans="2:19" x14ac:dyDescent="0.3">
      <c r="B62" s="1">
        <v>45747</v>
      </c>
      <c r="C62">
        <f>VLOOKUP(B62,'Стоимость пая'!$A:$B,2,0)</f>
        <v>3474.64</v>
      </c>
      <c r="D62" s="3">
        <f t="shared" si="8"/>
        <v>-9.0436949624619123E-2</v>
      </c>
      <c r="E62" s="5">
        <f t="shared" si="2"/>
        <v>10000</v>
      </c>
      <c r="F62" s="10">
        <f t="shared" si="9"/>
        <v>758550.69369889784</v>
      </c>
      <c r="M62" s="1">
        <v>45747</v>
      </c>
      <c r="N62">
        <f>VLOOKUP(M62,'Стоимость пая'!$A:$B,2,0)</f>
        <v>3474.64</v>
      </c>
      <c r="O62" s="3">
        <f t="shared" si="7"/>
        <v>-9.0436949624619123E-2</v>
      </c>
      <c r="P62" s="5">
        <f t="shared" si="6"/>
        <v>30000</v>
      </c>
      <c r="Q62" s="10">
        <f t="shared" si="5"/>
        <v>2275652.0810966934</v>
      </c>
      <c r="S62" s="10"/>
    </row>
    <row r="63" spans="2:19" x14ac:dyDescent="0.3">
      <c r="B63" s="1"/>
      <c r="M63" s="1"/>
    </row>
    <row r="64" spans="2:19" x14ac:dyDescent="0.3">
      <c r="B64" s="20" t="s">
        <v>9</v>
      </c>
      <c r="C64" s="21"/>
      <c r="D64" s="21"/>
      <c r="E64" s="21"/>
      <c r="F64" s="21"/>
      <c r="G64" s="21"/>
      <c r="H64" s="21"/>
      <c r="I64" s="21"/>
      <c r="J64" s="21"/>
      <c r="K64" s="21"/>
      <c r="L64" s="21"/>
      <c r="M64" s="21"/>
      <c r="N64" s="21"/>
      <c r="O64" s="21"/>
      <c r="P64" s="21"/>
      <c r="Q64" s="21"/>
    </row>
    <row r="65" spans="2:17" x14ac:dyDescent="0.3">
      <c r="B65" s="21"/>
      <c r="C65" s="21"/>
      <c r="D65" s="21"/>
      <c r="E65" s="21"/>
      <c r="F65" s="21"/>
      <c r="G65" s="21"/>
      <c r="H65" s="21"/>
      <c r="I65" s="21"/>
      <c r="J65" s="21"/>
      <c r="K65" s="21"/>
      <c r="L65" s="21"/>
      <c r="M65" s="21"/>
      <c r="N65" s="21"/>
      <c r="O65" s="21"/>
      <c r="P65" s="21"/>
      <c r="Q65" s="21"/>
    </row>
    <row r="66" spans="2:17" x14ac:dyDescent="0.3">
      <c r="B66" s="21"/>
      <c r="C66" s="21"/>
      <c r="D66" s="21"/>
      <c r="E66" s="21"/>
      <c r="F66" s="21"/>
      <c r="G66" s="21"/>
      <c r="H66" s="21"/>
      <c r="I66" s="21"/>
      <c r="J66" s="21"/>
      <c r="K66" s="21"/>
      <c r="L66" s="21"/>
      <c r="M66" s="21"/>
      <c r="N66" s="21"/>
      <c r="O66" s="21"/>
      <c r="P66" s="21"/>
      <c r="Q66" s="21"/>
    </row>
    <row r="67" spans="2:17" x14ac:dyDescent="0.3">
      <c r="B67" s="21"/>
      <c r="C67" s="21"/>
      <c r="D67" s="21"/>
      <c r="E67" s="21"/>
      <c r="F67" s="21"/>
      <c r="G67" s="21"/>
      <c r="H67" s="21"/>
      <c r="I67" s="21"/>
      <c r="J67" s="21"/>
      <c r="K67" s="21"/>
      <c r="L67" s="21"/>
      <c r="M67" s="21"/>
      <c r="N67" s="21"/>
      <c r="O67" s="21"/>
      <c r="P67" s="21"/>
      <c r="Q67" s="21"/>
    </row>
    <row r="68" spans="2:17" x14ac:dyDescent="0.3">
      <c r="B68" s="21"/>
      <c r="C68" s="21"/>
      <c r="D68" s="21"/>
      <c r="E68" s="21"/>
      <c r="F68" s="21"/>
      <c r="G68" s="21"/>
      <c r="H68" s="21"/>
      <c r="I68" s="21"/>
      <c r="J68" s="21"/>
      <c r="K68" s="21"/>
      <c r="L68" s="21"/>
      <c r="M68" s="21"/>
      <c r="N68" s="21"/>
      <c r="O68" s="21"/>
      <c r="P68" s="21"/>
      <c r="Q68" s="21"/>
    </row>
    <row r="69" spans="2:17" x14ac:dyDescent="0.3">
      <c r="B69" s="21"/>
      <c r="C69" s="21"/>
      <c r="D69" s="21"/>
      <c r="E69" s="21"/>
      <c r="F69" s="21"/>
      <c r="G69" s="21"/>
      <c r="H69" s="21"/>
      <c r="I69" s="21"/>
      <c r="J69" s="21"/>
      <c r="K69" s="21"/>
      <c r="L69" s="21"/>
      <c r="M69" s="21"/>
      <c r="N69" s="21"/>
      <c r="O69" s="21"/>
      <c r="P69" s="21"/>
      <c r="Q69" s="21"/>
    </row>
    <row r="70" spans="2:17" x14ac:dyDescent="0.3">
      <c r="B70" s="21"/>
      <c r="C70" s="21"/>
      <c r="D70" s="21"/>
      <c r="E70" s="21"/>
      <c r="F70" s="21"/>
      <c r="G70" s="21"/>
      <c r="H70" s="21"/>
      <c r="I70" s="21"/>
      <c r="J70" s="21"/>
      <c r="K70" s="21"/>
      <c r="L70" s="21"/>
      <c r="M70" s="21"/>
      <c r="N70" s="21"/>
      <c r="O70" s="21"/>
      <c r="P70" s="21"/>
      <c r="Q70" s="21"/>
    </row>
    <row r="71" spans="2:17" ht="63" customHeight="1" x14ac:dyDescent="0.3">
      <c r="B71" s="21"/>
      <c r="C71" s="21"/>
      <c r="D71" s="21"/>
      <c r="E71" s="21"/>
      <c r="F71" s="21"/>
      <c r="G71" s="21"/>
      <c r="H71" s="21"/>
      <c r="I71" s="21"/>
      <c r="J71" s="21"/>
      <c r="K71" s="21"/>
      <c r="L71" s="21"/>
      <c r="M71" s="21"/>
      <c r="N71" s="21"/>
      <c r="O71" s="21"/>
      <c r="P71" s="21"/>
      <c r="Q71" s="21"/>
    </row>
  </sheetData>
  <mergeCells count="1">
    <mergeCell ref="B64:Q7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5"/>
  <sheetViews>
    <sheetView topLeftCell="A1161" workbookViewId="0">
      <selection activeCell="F1171" sqref="F1171"/>
    </sheetView>
  </sheetViews>
  <sheetFormatPr defaultRowHeight="14.4" x14ac:dyDescent="0.3"/>
  <cols>
    <col min="1" max="1" width="9.88671875" bestFit="1" customWidth="1"/>
    <col min="2" max="2" width="38.44140625" bestFit="1" customWidth="1"/>
    <col min="5" max="5" width="9.88671875" bestFit="1" customWidth="1"/>
    <col min="8" max="8" width="9.109375" customWidth="1"/>
    <col min="9" max="9" width="13.44140625" style="4" customWidth="1"/>
    <col min="10" max="10" width="14" bestFit="1" customWidth="1"/>
    <col min="12" max="12" width="19.6640625" bestFit="1" customWidth="1"/>
    <col min="14" max="14" width="16.33203125" customWidth="1"/>
  </cols>
  <sheetData>
    <row r="1" spans="1:14" x14ac:dyDescent="0.3">
      <c r="A1" t="s">
        <v>0</v>
      </c>
      <c r="B1" t="s">
        <v>1</v>
      </c>
      <c r="L1" t="s">
        <v>2</v>
      </c>
    </row>
    <row r="2" spans="1:14" x14ac:dyDescent="0.3">
      <c r="A2" s="1">
        <v>43921</v>
      </c>
      <c r="B2">
        <v>2003.58</v>
      </c>
      <c r="L2" s="5">
        <f>SUM('Расчет финансовых результатов'!E5:E62)</f>
        <v>610000</v>
      </c>
      <c r="N2" s="6"/>
    </row>
    <row r="3" spans="1:14" x14ac:dyDescent="0.3">
      <c r="A3" s="1">
        <v>43922</v>
      </c>
      <c r="B3">
        <v>1969.05</v>
      </c>
    </row>
    <row r="4" spans="1:14" x14ac:dyDescent="0.3">
      <c r="A4" s="1">
        <v>43923</v>
      </c>
      <c r="B4">
        <v>2011.96</v>
      </c>
    </row>
    <row r="5" spans="1:14" x14ac:dyDescent="0.3">
      <c r="A5" s="1">
        <v>43924</v>
      </c>
      <c r="B5">
        <v>2044.85</v>
      </c>
    </row>
    <row r="6" spans="1:14" x14ac:dyDescent="0.3">
      <c r="A6" s="1">
        <v>43927</v>
      </c>
      <c r="B6">
        <v>2092.5</v>
      </c>
    </row>
    <row r="7" spans="1:14" x14ac:dyDescent="0.3">
      <c r="A7" s="1">
        <v>43928</v>
      </c>
      <c r="B7">
        <v>2097.19</v>
      </c>
    </row>
    <row r="8" spans="1:14" x14ac:dyDescent="0.3">
      <c r="A8" s="1">
        <v>43929</v>
      </c>
      <c r="B8">
        <v>2124.59</v>
      </c>
    </row>
    <row r="9" spans="1:14" x14ac:dyDescent="0.3">
      <c r="A9" s="1">
        <v>43930</v>
      </c>
      <c r="B9">
        <v>2162.84</v>
      </c>
      <c r="L9" s="7"/>
      <c r="N9" s="2"/>
    </row>
    <row r="10" spans="1:14" x14ac:dyDescent="0.3">
      <c r="A10" s="1">
        <v>43931</v>
      </c>
      <c r="B10">
        <v>2149.73</v>
      </c>
    </row>
    <row r="11" spans="1:14" x14ac:dyDescent="0.3">
      <c r="A11" s="1">
        <v>43934</v>
      </c>
      <c r="B11">
        <v>2121.92</v>
      </c>
    </row>
    <row r="12" spans="1:14" x14ac:dyDescent="0.3">
      <c r="A12" s="1">
        <v>43935</v>
      </c>
      <c r="B12">
        <v>2119.37</v>
      </c>
    </row>
    <row r="13" spans="1:14" x14ac:dyDescent="0.3">
      <c r="A13" s="1">
        <v>43936</v>
      </c>
      <c r="B13">
        <v>2021.28</v>
      </c>
    </row>
    <row r="14" spans="1:14" x14ac:dyDescent="0.3">
      <c r="A14" s="1">
        <v>43937</v>
      </c>
      <c r="B14">
        <v>2025.76</v>
      </c>
    </row>
    <row r="15" spans="1:14" x14ac:dyDescent="0.3">
      <c r="A15" s="1">
        <v>43938</v>
      </c>
      <c r="B15">
        <v>2059.73</v>
      </c>
    </row>
    <row r="16" spans="1:14" x14ac:dyDescent="0.3">
      <c r="A16" s="1">
        <v>43941</v>
      </c>
      <c r="B16">
        <v>2047.6</v>
      </c>
    </row>
    <row r="17" spans="1:2" x14ac:dyDescent="0.3">
      <c r="A17" s="1">
        <v>43942</v>
      </c>
      <c r="B17">
        <v>2014.26</v>
      </c>
    </row>
    <row r="18" spans="1:2" x14ac:dyDescent="0.3">
      <c r="A18" s="1">
        <v>43943</v>
      </c>
      <c r="B18">
        <v>2082.2199999999998</v>
      </c>
    </row>
    <row r="19" spans="1:2" x14ac:dyDescent="0.3">
      <c r="A19" s="1">
        <v>43944</v>
      </c>
      <c r="B19">
        <v>2131.2199999999998</v>
      </c>
    </row>
    <row r="20" spans="1:2" x14ac:dyDescent="0.3">
      <c r="A20" s="1">
        <v>43945</v>
      </c>
      <c r="B20">
        <v>2090.61</v>
      </c>
    </row>
    <row r="21" spans="1:2" x14ac:dyDescent="0.3">
      <c r="A21" s="1">
        <v>43948</v>
      </c>
      <c r="B21">
        <v>2107.42</v>
      </c>
    </row>
    <row r="22" spans="1:2" x14ac:dyDescent="0.3">
      <c r="A22" s="1">
        <v>43949</v>
      </c>
      <c r="B22">
        <v>2138.8200000000002</v>
      </c>
    </row>
    <row r="23" spans="1:2" x14ac:dyDescent="0.3">
      <c r="A23" s="1">
        <v>43950</v>
      </c>
      <c r="B23">
        <v>2187.87</v>
      </c>
    </row>
    <row r="24" spans="1:2" x14ac:dyDescent="0.3">
      <c r="A24" s="1">
        <v>43951</v>
      </c>
      <c r="B24">
        <v>2159.02</v>
      </c>
    </row>
    <row r="25" spans="1:2" x14ac:dyDescent="0.3">
      <c r="A25" s="1">
        <v>43957</v>
      </c>
      <c r="B25">
        <v>2137.2800000000002</v>
      </c>
    </row>
    <row r="26" spans="1:2" x14ac:dyDescent="0.3">
      <c r="A26" s="1">
        <v>43958</v>
      </c>
      <c r="B26">
        <v>2153.2399999999998</v>
      </c>
    </row>
    <row r="27" spans="1:2" x14ac:dyDescent="0.3">
      <c r="A27" s="1">
        <v>43959</v>
      </c>
      <c r="B27">
        <v>2161.1799999999998</v>
      </c>
    </row>
    <row r="28" spans="1:2" x14ac:dyDescent="0.3">
      <c r="A28" s="1">
        <v>43963</v>
      </c>
      <c r="B28">
        <v>2154.7399999999998</v>
      </c>
    </row>
    <row r="29" spans="1:2" x14ac:dyDescent="0.3">
      <c r="A29" s="1">
        <v>43964</v>
      </c>
      <c r="B29">
        <v>2116.64</v>
      </c>
    </row>
    <row r="30" spans="1:2" x14ac:dyDescent="0.3">
      <c r="A30" s="1">
        <v>43965</v>
      </c>
      <c r="B30">
        <v>2107.41</v>
      </c>
    </row>
    <row r="31" spans="1:2" x14ac:dyDescent="0.3">
      <c r="A31" s="1">
        <v>43966</v>
      </c>
      <c r="B31">
        <v>2121.98</v>
      </c>
    </row>
    <row r="32" spans="1:2" x14ac:dyDescent="0.3">
      <c r="A32" s="1">
        <v>43969</v>
      </c>
      <c r="B32">
        <v>2191.06</v>
      </c>
    </row>
    <row r="33" spans="1:2" x14ac:dyDescent="0.3">
      <c r="A33" s="1">
        <v>43970</v>
      </c>
      <c r="B33">
        <v>2204.25</v>
      </c>
    </row>
    <row r="34" spans="1:2" x14ac:dyDescent="0.3">
      <c r="A34" s="1">
        <v>43971</v>
      </c>
      <c r="B34">
        <v>2251.96</v>
      </c>
    </row>
    <row r="35" spans="1:2" x14ac:dyDescent="0.3">
      <c r="A35" s="1">
        <v>43972</v>
      </c>
      <c r="B35">
        <v>2219.4</v>
      </c>
    </row>
    <row r="36" spans="1:2" x14ac:dyDescent="0.3">
      <c r="A36" s="1">
        <v>43973</v>
      </c>
      <c r="B36">
        <v>2206.13</v>
      </c>
    </row>
    <row r="37" spans="1:2" x14ac:dyDescent="0.3">
      <c r="A37" s="1">
        <v>43976</v>
      </c>
      <c r="B37">
        <v>2246.09</v>
      </c>
    </row>
    <row r="38" spans="1:2" x14ac:dyDescent="0.3">
      <c r="A38" s="1">
        <v>43977</v>
      </c>
      <c r="B38">
        <v>2249.71</v>
      </c>
    </row>
    <row r="39" spans="1:2" x14ac:dyDescent="0.3">
      <c r="A39" s="1">
        <v>43978</v>
      </c>
      <c r="B39">
        <v>2240.13</v>
      </c>
    </row>
    <row r="40" spans="1:2" x14ac:dyDescent="0.3">
      <c r="A40" s="1">
        <v>43979</v>
      </c>
      <c r="B40">
        <v>2272.46</v>
      </c>
    </row>
    <row r="41" spans="1:2" x14ac:dyDescent="0.3">
      <c r="A41" s="1">
        <v>43980</v>
      </c>
      <c r="B41">
        <v>2238.12</v>
      </c>
    </row>
    <row r="42" spans="1:2" x14ac:dyDescent="0.3">
      <c r="A42" s="1">
        <v>43983</v>
      </c>
      <c r="B42">
        <v>2261.36</v>
      </c>
    </row>
    <row r="43" spans="1:2" x14ac:dyDescent="0.3">
      <c r="A43" s="1">
        <v>43984</v>
      </c>
      <c r="B43">
        <v>2286.46</v>
      </c>
    </row>
    <row r="44" spans="1:2" x14ac:dyDescent="0.3">
      <c r="A44" s="1">
        <v>43985</v>
      </c>
      <c r="B44">
        <v>2313.15</v>
      </c>
    </row>
    <row r="45" spans="1:2" x14ac:dyDescent="0.3">
      <c r="A45" s="1">
        <v>43986</v>
      </c>
      <c r="B45">
        <v>2268.37</v>
      </c>
    </row>
    <row r="46" spans="1:2" x14ac:dyDescent="0.3">
      <c r="A46" s="1">
        <v>43987</v>
      </c>
      <c r="B46">
        <v>2299.4299999999998</v>
      </c>
    </row>
    <row r="47" spans="1:2" x14ac:dyDescent="0.3">
      <c r="A47" s="1">
        <v>43990</v>
      </c>
      <c r="B47">
        <v>2306.75</v>
      </c>
    </row>
    <row r="48" spans="1:2" x14ac:dyDescent="0.3">
      <c r="A48" s="1">
        <v>43991</v>
      </c>
      <c r="B48">
        <v>2296.5700000000002</v>
      </c>
    </row>
    <row r="49" spans="1:5" x14ac:dyDescent="0.3">
      <c r="A49" s="1">
        <v>43992</v>
      </c>
      <c r="B49">
        <v>2293.14</v>
      </c>
    </row>
    <row r="50" spans="1:5" x14ac:dyDescent="0.3">
      <c r="A50" s="1">
        <v>43993</v>
      </c>
      <c r="B50">
        <v>2240.96</v>
      </c>
    </row>
    <row r="51" spans="1:5" x14ac:dyDescent="0.3">
      <c r="A51" s="1">
        <v>43997</v>
      </c>
      <c r="B51">
        <v>2249.6799999999998</v>
      </c>
    </row>
    <row r="52" spans="1:5" x14ac:dyDescent="0.3">
      <c r="A52" s="1">
        <v>43998</v>
      </c>
      <c r="B52">
        <v>2296.23</v>
      </c>
    </row>
    <row r="53" spans="1:5" x14ac:dyDescent="0.3">
      <c r="A53" s="1">
        <v>43999</v>
      </c>
      <c r="B53">
        <v>2282.81</v>
      </c>
    </row>
    <row r="54" spans="1:5" x14ac:dyDescent="0.3">
      <c r="A54" s="1">
        <v>44000</v>
      </c>
      <c r="B54">
        <v>2276.56</v>
      </c>
    </row>
    <row r="55" spans="1:5" x14ac:dyDescent="0.3">
      <c r="A55" s="1">
        <v>44001</v>
      </c>
      <c r="B55">
        <v>2290.98</v>
      </c>
    </row>
    <row r="56" spans="1:5" x14ac:dyDescent="0.3">
      <c r="A56" s="1">
        <v>44004</v>
      </c>
      <c r="B56">
        <v>2311.88</v>
      </c>
    </row>
    <row r="57" spans="1:5" x14ac:dyDescent="0.3">
      <c r="A57" s="1">
        <v>44005</v>
      </c>
      <c r="B57">
        <v>2338.5500000000002</v>
      </c>
    </row>
    <row r="58" spans="1:5" x14ac:dyDescent="0.3">
      <c r="A58" s="1">
        <v>44007</v>
      </c>
      <c r="B58">
        <v>2321.14</v>
      </c>
    </row>
    <row r="59" spans="1:5" x14ac:dyDescent="0.3">
      <c r="A59" s="1">
        <v>44008</v>
      </c>
      <c r="B59">
        <v>2308.79</v>
      </c>
    </row>
    <row r="60" spans="1:5" x14ac:dyDescent="0.3">
      <c r="A60" s="1">
        <v>44011</v>
      </c>
      <c r="B60">
        <v>2315.34</v>
      </c>
    </row>
    <row r="61" spans="1:5" x14ac:dyDescent="0.3">
      <c r="A61" s="1">
        <v>44012</v>
      </c>
      <c r="B61">
        <v>2306.9499999999998</v>
      </c>
    </row>
    <row r="62" spans="1:5" x14ac:dyDescent="0.3">
      <c r="A62" s="1">
        <v>44014</v>
      </c>
      <c r="B62">
        <v>2337.6</v>
      </c>
    </row>
    <row r="63" spans="1:5" x14ac:dyDescent="0.3">
      <c r="A63" s="1">
        <v>44015</v>
      </c>
      <c r="B63">
        <v>2347.19</v>
      </c>
    </row>
    <row r="64" spans="1:5" x14ac:dyDescent="0.3">
      <c r="A64" s="1">
        <v>44018</v>
      </c>
      <c r="B64">
        <v>2368.2199999999998</v>
      </c>
      <c r="E64" s="1"/>
    </row>
    <row r="65" spans="1:5" x14ac:dyDescent="0.3">
      <c r="A65" s="1">
        <v>44019</v>
      </c>
      <c r="B65">
        <v>2364.23</v>
      </c>
      <c r="E65" s="1"/>
    </row>
    <row r="66" spans="1:5" x14ac:dyDescent="0.3">
      <c r="A66" s="1">
        <v>44020</v>
      </c>
      <c r="B66">
        <v>2382.61</v>
      </c>
    </row>
    <row r="67" spans="1:5" x14ac:dyDescent="0.3">
      <c r="A67" s="1">
        <v>44021</v>
      </c>
      <c r="B67">
        <v>2351.4</v>
      </c>
    </row>
    <row r="68" spans="1:5" x14ac:dyDescent="0.3">
      <c r="A68" s="1">
        <v>44022</v>
      </c>
      <c r="B68">
        <v>2370.14</v>
      </c>
    </row>
    <row r="69" spans="1:5" x14ac:dyDescent="0.3">
      <c r="A69" s="1">
        <v>44025</v>
      </c>
      <c r="B69">
        <v>2349.33</v>
      </c>
    </row>
    <row r="70" spans="1:5" x14ac:dyDescent="0.3">
      <c r="A70" s="1">
        <v>44026</v>
      </c>
      <c r="B70">
        <v>2345.59</v>
      </c>
    </row>
    <row r="71" spans="1:5" x14ac:dyDescent="0.3">
      <c r="A71" s="1">
        <v>44027</v>
      </c>
      <c r="B71">
        <v>2359.94</v>
      </c>
    </row>
    <row r="72" spans="1:5" x14ac:dyDescent="0.3">
      <c r="A72" s="1">
        <v>44028</v>
      </c>
      <c r="B72">
        <v>2375.92</v>
      </c>
    </row>
    <row r="73" spans="1:5" x14ac:dyDescent="0.3">
      <c r="A73" s="1">
        <v>44029</v>
      </c>
      <c r="B73">
        <v>2397.27</v>
      </c>
    </row>
    <row r="74" spans="1:5" x14ac:dyDescent="0.3">
      <c r="A74" s="1">
        <v>44032</v>
      </c>
      <c r="B74">
        <v>2429.2399999999998</v>
      </c>
    </row>
    <row r="75" spans="1:5" x14ac:dyDescent="0.3">
      <c r="A75" s="1">
        <v>44033</v>
      </c>
      <c r="B75">
        <v>2445.61</v>
      </c>
    </row>
    <row r="76" spans="1:5" x14ac:dyDescent="0.3">
      <c r="A76" s="1">
        <v>44034</v>
      </c>
      <c r="B76">
        <v>2450.6999999999998</v>
      </c>
    </row>
    <row r="77" spans="1:5" x14ac:dyDescent="0.3">
      <c r="A77" s="1">
        <v>44035</v>
      </c>
      <c r="B77">
        <v>2448.38</v>
      </c>
    </row>
    <row r="78" spans="1:5" x14ac:dyDescent="0.3">
      <c r="A78" s="1">
        <v>44036</v>
      </c>
      <c r="B78">
        <v>2465.9</v>
      </c>
    </row>
    <row r="79" spans="1:5" x14ac:dyDescent="0.3">
      <c r="A79" s="1">
        <v>44039</v>
      </c>
      <c r="B79">
        <v>2502.89</v>
      </c>
    </row>
    <row r="80" spans="1:5" x14ac:dyDescent="0.3">
      <c r="A80" s="1">
        <v>44040</v>
      </c>
      <c r="B80">
        <v>2493.9</v>
      </c>
    </row>
    <row r="81" spans="1:2" x14ac:dyDescent="0.3">
      <c r="A81" s="1">
        <v>44041</v>
      </c>
      <c r="B81">
        <v>2524.71</v>
      </c>
    </row>
    <row r="82" spans="1:2" x14ac:dyDescent="0.3">
      <c r="A82" s="1">
        <v>44042</v>
      </c>
      <c r="B82">
        <v>2502.63</v>
      </c>
    </row>
    <row r="83" spans="1:2" x14ac:dyDescent="0.3">
      <c r="A83" s="1">
        <v>44043</v>
      </c>
      <c r="B83">
        <v>2524.67</v>
      </c>
    </row>
    <row r="84" spans="1:2" x14ac:dyDescent="0.3">
      <c r="A84" s="1">
        <v>44046</v>
      </c>
      <c r="B84">
        <v>2540.1</v>
      </c>
    </row>
    <row r="85" spans="1:2" x14ac:dyDescent="0.3">
      <c r="A85" s="1">
        <v>44047</v>
      </c>
      <c r="B85">
        <v>2557.4</v>
      </c>
    </row>
    <row r="86" spans="1:2" x14ac:dyDescent="0.3">
      <c r="A86" s="1">
        <v>44048</v>
      </c>
      <c r="B86">
        <v>2593.9499999999998</v>
      </c>
    </row>
    <row r="87" spans="1:2" x14ac:dyDescent="0.3">
      <c r="A87" s="1">
        <v>44049</v>
      </c>
      <c r="B87">
        <v>2587.7600000000002</v>
      </c>
    </row>
    <row r="88" spans="1:2" x14ac:dyDescent="0.3">
      <c r="A88" s="1">
        <v>44050</v>
      </c>
      <c r="B88">
        <v>2565.7800000000002</v>
      </c>
    </row>
    <row r="89" spans="1:2" x14ac:dyDescent="0.3">
      <c r="A89" s="1">
        <v>44053</v>
      </c>
      <c r="B89">
        <v>2566.3000000000002</v>
      </c>
    </row>
    <row r="90" spans="1:2" x14ac:dyDescent="0.3">
      <c r="A90" s="1">
        <v>44054</v>
      </c>
      <c r="B90">
        <v>2589.48</v>
      </c>
    </row>
    <row r="91" spans="1:2" x14ac:dyDescent="0.3">
      <c r="A91" s="1">
        <v>44055</v>
      </c>
      <c r="B91">
        <v>2637.08</v>
      </c>
    </row>
    <row r="92" spans="1:2" x14ac:dyDescent="0.3">
      <c r="A92" s="1">
        <v>44056</v>
      </c>
      <c r="B92">
        <v>2648.8</v>
      </c>
    </row>
    <row r="93" spans="1:2" x14ac:dyDescent="0.3">
      <c r="A93" s="1">
        <v>44057</v>
      </c>
      <c r="B93">
        <v>2647.64</v>
      </c>
    </row>
    <row r="94" spans="1:2" x14ac:dyDescent="0.3">
      <c r="A94" s="1">
        <v>44060</v>
      </c>
      <c r="B94">
        <v>2640</v>
      </c>
    </row>
    <row r="95" spans="1:2" x14ac:dyDescent="0.3">
      <c r="A95" s="1">
        <v>44061</v>
      </c>
      <c r="B95">
        <v>2632.24</v>
      </c>
    </row>
    <row r="96" spans="1:2" x14ac:dyDescent="0.3">
      <c r="A96" s="1">
        <v>44062</v>
      </c>
      <c r="B96">
        <v>2637.9</v>
      </c>
    </row>
    <row r="97" spans="1:2" x14ac:dyDescent="0.3">
      <c r="A97" s="1">
        <v>44063</v>
      </c>
      <c r="B97">
        <v>2601.2800000000002</v>
      </c>
    </row>
    <row r="98" spans="1:2" x14ac:dyDescent="0.3">
      <c r="A98" s="1">
        <v>44064</v>
      </c>
      <c r="B98">
        <v>2598.89</v>
      </c>
    </row>
    <row r="99" spans="1:2" x14ac:dyDescent="0.3">
      <c r="A99" s="1">
        <v>44067</v>
      </c>
      <c r="B99">
        <v>2632.91</v>
      </c>
    </row>
    <row r="100" spans="1:2" x14ac:dyDescent="0.3">
      <c r="A100" s="1">
        <v>44068</v>
      </c>
      <c r="B100">
        <v>2637.78</v>
      </c>
    </row>
    <row r="101" spans="1:2" x14ac:dyDescent="0.3">
      <c r="A101" s="1">
        <v>44069</v>
      </c>
      <c r="B101">
        <v>2643.91</v>
      </c>
    </row>
    <row r="102" spans="1:2" x14ac:dyDescent="0.3">
      <c r="A102" s="1">
        <v>44070</v>
      </c>
      <c r="B102">
        <v>2609.87</v>
      </c>
    </row>
    <row r="103" spans="1:2" x14ac:dyDescent="0.3">
      <c r="A103" s="1">
        <v>44071</v>
      </c>
      <c r="B103">
        <v>2589.41</v>
      </c>
    </row>
    <row r="104" spans="1:2" x14ac:dyDescent="0.3">
      <c r="A104" s="1">
        <v>44074</v>
      </c>
      <c r="B104">
        <v>2588.8000000000002</v>
      </c>
    </row>
    <row r="105" spans="1:2" x14ac:dyDescent="0.3">
      <c r="A105" s="1">
        <v>44075</v>
      </c>
      <c r="B105">
        <v>2599.84</v>
      </c>
    </row>
    <row r="106" spans="1:2" x14ac:dyDescent="0.3">
      <c r="A106" s="1">
        <v>44076</v>
      </c>
      <c r="B106">
        <v>2576.63</v>
      </c>
    </row>
    <row r="107" spans="1:2" x14ac:dyDescent="0.3">
      <c r="A107" s="1">
        <v>44077</v>
      </c>
      <c r="B107">
        <v>2540.34</v>
      </c>
    </row>
    <row r="108" spans="1:2" x14ac:dyDescent="0.3">
      <c r="A108" s="1">
        <v>44078</v>
      </c>
      <c r="B108">
        <v>2564.7600000000002</v>
      </c>
    </row>
    <row r="109" spans="1:2" x14ac:dyDescent="0.3">
      <c r="A109" s="1">
        <v>44081</v>
      </c>
      <c r="B109">
        <v>2560.9</v>
      </c>
    </row>
    <row r="110" spans="1:2" x14ac:dyDescent="0.3">
      <c r="A110" s="1">
        <v>44082</v>
      </c>
      <c r="B110">
        <v>2513.4499999999998</v>
      </c>
    </row>
    <row r="111" spans="1:2" x14ac:dyDescent="0.3">
      <c r="A111" s="1">
        <v>44083</v>
      </c>
      <c r="B111">
        <v>2520.5700000000002</v>
      </c>
    </row>
    <row r="112" spans="1:2" x14ac:dyDescent="0.3">
      <c r="A112" s="1">
        <v>44084</v>
      </c>
      <c r="B112">
        <v>2510.52</v>
      </c>
    </row>
    <row r="113" spans="1:2" x14ac:dyDescent="0.3">
      <c r="A113" s="1">
        <v>44085</v>
      </c>
      <c r="B113">
        <v>2535.79</v>
      </c>
    </row>
    <row r="114" spans="1:2" x14ac:dyDescent="0.3">
      <c r="A114" s="1">
        <v>44088</v>
      </c>
      <c r="B114">
        <v>2548.54</v>
      </c>
    </row>
    <row r="115" spans="1:2" x14ac:dyDescent="0.3">
      <c r="A115" s="1">
        <v>44089</v>
      </c>
      <c r="B115">
        <v>2586.2199999999998</v>
      </c>
    </row>
    <row r="116" spans="1:2" x14ac:dyDescent="0.3">
      <c r="A116" s="1">
        <v>44090</v>
      </c>
      <c r="B116">
        <v>2575.35</v>
      </c>
    </row>
    <row r="117" spans="1:2" x14ac:dyDescent="0.3">
      <c r="A117" s="1">
        <v>44091</v>
      </c>
      <c r="B117">
        <v>2569.86</v>
      </c>
    </row>
    <row r="118" spans="1:2" x14ac:dyDescent="0.3">
      <c r="A118" s="1">
        <v>44092</v>
      </c>
      <c r="B118">
        <v>2557.91</v>
      </c>
    </row>
    <row r="119" spans="1:2" x14ac:dyDescent="0.3">
      <c r="A119" s="1">
        <v>44095</v>
      </c>
      <c r="B119">
        <v>2493.79</v>
      </c>
    </row>
    <row r="120" spans="1:2" x14ac:dyDescent="0.3">
      <c r="A120" s="1">
        <v>44096</v>
      </c>
      <c r="B120">
        <v>2527.06</v>
      </c>
    </row>
    <row r="121" spans="1:2" x14ac:dyDescent="0.3">
      <c r="A121" s="1">
        <v>44097</v>
      </c>
      <c r="B121">
        <v>2516.64</v>
      </c>
    </row>
    <row r="122" spans="1:2" x14ac:dyDescent="0.3">
      <c r="A122" s="1">
        <v>44098</v>
      </c>
      <c r="B122">
        <v>2508.11</v>
      </c>
    </row>
    <row r="123" spans="1:2" x14ac:dyDescent="0.3">
      <c r="A123" s="1">
        <v>44099</v>
      </c>
      <c r="B123">
        <v>2518.75</v>
      </c>
    </row>
    <row r="124" spans="1:2" x14ac:dyDescent="0.3">
      <c r="A124" s="1">
        <v>44102</v>
      </c>
      <c r="B124">
        <v>2538.19</v>
      </c>
    </row>
    <row r="125" spans="1:2" x14ac:dyDescent="0.3">
      <c r="A125" s="1">
        <v>44103</v>
      </c>
      <c r="B125">
        <v>2527.0100000000002</v>
      </c>
    </row>
    <row r="126" spans="1:2" x14ac:dyDescent="0.3">
      <c r="A126" s="1">
        <v>44104</v>
      </c>
      <c r="B126">
        <v>2524.9299999999998</v>
      </c>
    </row>
    <row r="127" spans="1:2" x14ac:dyDescent="0.3">
      <c r="A127" s="1">
        <v>44105</v>
      </c>
      <c r="B127">
        <v>2502.9899999999998</v>
      </c>
    </row>
    <row r="128" spans="1:2" x14ac:dyDescent="0.3">
      <c r="A128" s="1">
        <v>44106</v>
      </c>
      <c r="B128">
        <v>2478.09</v>
      </c>
    </row>
    <row r="129" spans="1:2" x14ac:dyDescent="0.3">
      <c r="A129" s="1">
        <v>44109</v>
      </c>
      <c r="B129">
        <v>2532.79</v>
      </c>
    </row>
    <row r="130" spans="1:2" x14ac:dyDescent="0.3">
      <c r="A130" s="1">
        <v>44110</v>
      </c>
      <c r="B130">
        <v>2533.4899999999998</v>
      </c>
    </row>
    <row r="131" spans="1:2" x14ac:dyDescent="0.3">
      <c r="A131" s="1">
        <v>44111</v>
      </c>
      <c r="B131">
        <v>2516</v>
      </c>
    </row>
    <row r="132" spans="1:2" x14ac:dyDescent="0.3">
      <c r="A132" s="1">
        <v>44112</v>
      </c>
      <c r="B132">
        <v>2512.46</v>
      </c>
    </row>
    <row r="133" spans="1:2" x14ac:dyDescent="0.3">
      <c r="A133" s="1">
        <v>44113</v>
      </c>
      <c r="B133">
        <v>2516.5500000000002</v>
      </c>
    </row>
    <row r="134" spans="1:2" x14ac:dyDescent="0.3">
      <c r="A134" s="1">
        <v>44116</v>
      </c>
      <c r="B134">
        <v>2536.08</v>
      </c>
    </row>
    <row r="135" spans="1:2" x14ac:dyDescent="0.3">
      <c r="A135" s="1">
        <v>44117</v>
      </c>
      <c r="B135">
        <v>2517.09</v>
      </c>
    </row>
    <row r="136" spans="1:2" x14ac:dyDescent="0.3">
      <c r="A136" s="1">
        <v>44118</v>
      </c>
      <c r="B136">
        <v>2537.9499999999998</v>
      </c>
    </row>
    <row r="137" spans="1:2" x14ac:dyDescent="0.3">
      <c r="A137" s="1">
        <v>44119</v>
      </c>
      <c r="B137">
        <v>2507.52</v>
      </c>
    </row>
    <row r="138" spans="1:2" x14ac:dyDescent="0.3">
      <c r="A138" s="1">
        <v>44120</v>
      </c>
      <c r="B138">
        <v>2492.9</v>
      </c>
    </row>
    <row r="139" spans="1:2" x14ac:dyDescent="0.3">
      <c r="A139" s="1">
        <v>44123</v>
      </c>
      <c r="B139">
        <v>2481.2399999999998</v>
      </c>
    </row>
    <row r="140" spans="1:2" x14ac:dyDescent="0.3">
      <c r="A140" s="1">
        <v>44124</v>
      </c>
      <c r="B140">
        <v>2497.41</v>
      </c>
    </row>
    <row r="141" spans="1:2" x14ac:dyDescent="0.3">
      <c r="A141" s="1">
        <v>44125</v>
      </c>
      <c r="B141">
        <v>2485.2399999999998</v>
      </c>
    </row>
    <row r="142" spans="1:2" x14ac:dyDescent="0.3">
      <c r="A142" s="1">
        <v>44126</v>
      </c>
      <c r="B142">
        <v>2495.87</v>
      </c>
    </row>
    <row r="143" spans="1:2" x14ac:dyDescent="0.3">
      <c r="A143" s="1">
        <v>44127</v>
      </c>
      <c r="B143">
        <v>2518.61</v>
      </c>
    </row>
    <row r="144" spans="1:2" x14ac:dyDescent="0.3">
      <c r="A144" s="1">
        <v>44130</v>
      </c>
      <c r="B144">
        <v>2482.4</v>
      </c>
    </row>
    <row r="145" spans="1:2" x14ac:dyDescent="0.3">
      <c r="A145" s="1">
        <v>44131</v>
      </c>
      <c r="B145">
        <v>2461.2600000000002</v>
      </c>
    </row>
    <row r="146" spans="1:2" x14ac:dyDescent="0.3">
      <c r="A146" s="1">
        <v>44132</v>
      </c>
      <c r="B146">
        <v>2397.12</v>
      </c>
    </row>
    <row r="147" spans="1:2" x14ac:dyDescent="0.3">
      <c r="A147" s="1">
        <v>44133</v>
      </c>
      <c r="B147">
        <v>2425.16</v>
      </c>
    </row>
    <row r="148" spans="1:2" x14ac:dyDescent="0.3">
      <c r="A148" s="1">
        <v>44134</v>
      </c>
      <c r="B148">
        <v>2403.92</v>
      </c>
    </row>
    <row r="149" spans="1:2" x14ac:dyDescent="0.3">
      <c r="A149" s="1">
        <v>44137</v>
      </c>
      <c r="B149">
        <v>2461.6799999999998</v>
      </c>
    </row>
    <row r="150" spans="1:2" x14ac:dyDescent="0.3">
      <c r="A150" s="1">
        <v>44138</v>
      </c>
      <c r="B150">
        <v>2504.09</v>
      </c>
    </row>
    <row r="151" spans="1:2" x14ac:dyDescent="0.3">
      <c r="A151" s="1">
        <v>44140</v>
      </c>
      <c r="B151">
        <v>2564.54</v>
      </c>
    </row>
    <row r="152" spans="1:2" x14ac:dyDescent="0.3">
      <c r="A152" s="1">
        <v>44141</v>
      </c>
      <c r="B152">
        <v>2594.36</v>
      </c>
    </row>
    <row r="153" spans="1:2" x14ac:dyDescent="0.3">
      <c r="A153" s="1">
        <v>44144</v>
      </c>
      <c r="B153">
        <v>2657.06</v>
      </c>
    </row>
    <row r="154" spans="1:2" x14ac:dyDescent="0.3">
      <c r="A154" s="1">
        <v>44145</v>
      </c>
      <c r="B154">
        <v>2673.32</v>
      </c>
    </row>
    <row r="155" spans="1:2" x14ac:dyDescent="0.3">
      <c r="A155" s="1">
        <v>44146</v>
      </c>
      <c r="B155">
        <v>2681.74</v>
      </c>
    </row>
    <row r="156" spans="1:2" x14ac:dyDescent="0.3">
      <c r="A156" s="1">
        <v>44147</v>
      </c>
      <c r="B156">
        <v>2682.23</v>
      </c>
    </row>
    <row r="157" spans="1:2" x14ac:dyDescent="0.3">
      <c r="A157" s="1">
        <v>44148</v>
      </c>
      <c r="B157">
        <v>2722.29</v>
      </c>
    </row>
    <row r="158" spans="1:2" x14ac:dyDescent="0.3">
      <c r="A158" s="1">
        <v>44151</v>
      </c>
      <c r="B158">
        <v>2749.9</v>
      </c>
    </row>
    <row r="159" spans="1:2" x14ac:dyDescent="0.3">
      <c r="A159" s="1">
        <v>44152</v>
      </c>
      <c r="B159">
        <v>2724.44</v>
      </c>
    </row>
    <row r="160" spans="1:2" x14ac:dyDescent="0.3">
      <c r="A160" s="1">
        <v>44153</v>
      </c>
      <c r="B160">
        <v>2734.57</v>
      </c>
    </row>
    <row r="161" spans="1:2" x14ac:dyDescent="0.3">
      <c r="A161" s="1">
        <v>44154</v>
      </c>
      <c r="B161">
        <v>2718.27</v>
      </c>
    </row>
    <row r="162" spans="1:2" x14ac:dyDescent="0.3">
      <c r="A162" s="1">
        <v>44155</v>
      </c>
      <c r="B162">
        <v>2729.04</v>
      </c>
    </row>
    <row r="163" spans="1:2" x14ac:dyDescent="0.3">
      <c r="A163" s="1">
        <v>44158</v>
      </c>
      <c r="B163">
        <v>2727.99</v>
      </c>
    </row>
    <row r="164" spans="1:2" x14ac:dyDescent="0.3">
      <c r="A164" s="1">
        <v>44159</v>
      </c>
      <c r="B164">
        <v>2765.3</v>
      </c>
    </row>
    <row r="165" spans="1:2" x14ac:dyDescent="0.3">
      <c r="A165" s="1">
        <v>44160</v>
      </c>
      <c r="B165">
        <v>2782.74</v>
      </c>
    </row>
    <row r="166" spans="1:2" x14ac:dyDescent="0.3">
      <c r="A166" s="1">
        <v>44161</v>
      </c>
      <c r="B166">
        <v>2777.9</v>
      </c>
    </row>
    <row r="167" spans="1:2" x14ac:dyDescent="0.3">
      <c r="A167" s="1">
        <v>44162</v>
      </c>
      <c r="B167">
        <v>2784.77</v>
      </c>
    </row>
    <row r="168" spans="1:2" x14ac:dyDescent="0.3">
      <c r="A168" s="1">
        <v>44165</v>
      </c>
      <c r="B168">
        <v>2750.71</v>
      </c>
    </row>
    <row r="169" spans="1:2" x14ac:dyDescent="0.3">
      <c r="A169" s="1">
        <v>44166</v>
      </c>
      <c r="B169">
        <v>2801.7</v>
      </c>
    </row>
    <row r="170" spans="1:2" x14ac:dyDescent="0.3">
      <c r="A170" s="1">
        <v>44167</v>
      </c>
      <c r="B170">
        <v>2822.13</v>
      </c>
    </row>
    <row r="171" spans="1:2" x14ac:dyDescent="0.3">
      <c r="A171" s="1">
        <v>44168</v>
      </c>
      <c r="B171">
        <v>2797.96</v>
      </c>
    </row>
    <row r="172" spans="1:2" x14ac:dyDescent="0.3">
      <c r="A172" s="1">
        <v>44169</v>
      </c>
      <c r="B172">
        <v>2817.27</v>
      </c>
    </row>
    <row r="173" spans="1:2" x14ac:dyDescent="0.3">
      <c r="A173" s="1">
        <v>44172</v>
      </c>
      <c r="B173">
        <v>2812.9</v>
      </c>
    </row>
    <row r="174" spans="1:2" x14ac:dyDescent="0.3">
      <c r="A174" s="1">
        <v>44173</v>
      </c>
      <c r="B174">
        <v>2812.12</v>
      </c>
    </row>
    <row r="175" spans="1:2" x14ac:dyDescent="0.3">
      <c r="A175" s="1">
        <v>44174</v>
      </c>
      <c r="B175">
        <v>2809.9</v>
      </c>
    </row>
    <row r="176" spans="1:2" x14ac:dyDescent="0.3">
      <c r="A176" s="1">
        <v>44175</v>
      </c>
      <c r="B176">
        <v>2857.71</v>
      </c>
    </row>
    <row r="177" spans="1:2" x14ac:dyDescent="0.3">
      <c r="A177" s="1">
        <v>44176</v>
      </c>
      <c r="B177">
        <v>2869.43</v>
      </c>
    </row>
    <row r="178" spans="1:2" x14ac:dyDescent="0.3">
      <c r="A178" s="1">
        <v>44179</v>
      </c>
      <c r="B178">
        <v>2854.34</v>
      </c>
    </row>
    <row r="179" spans="1:2" x14ac:dyDescent="0.3">
      <c r="A179" s="1">
        <v>44180</v>
      </c>
      <c r="B179">
        <v>2863.55</v>
      </c>
    </row>
    <row r="180" spans="1:2" x14ac:dyDescent="0.3">
      <c r="A180" s="1">
        <v>44181</v>
      </c>
      <c r="B180">
        <v>2859.96</v>
      </c>
    </row>
    <row r="181" spans="1:2" x14ac:dyDescent="0.3">
      <c r="A181" s="1">
        <v>44182</v>
      </c>
      <c r="B181">
        <v>2882.69</v>
      </c>
    </row>
    <row r="182" spans="1:2" x14ac:dyDescent="0.3">
      <c r="A182" s="1">
        <v>44183</v>
      </c>
      <c r="B182">
        <v>2867.83</v>
      </c>
    </row>
    <row r="183" spans="1:2" x14ac:dyDescent="0.3">
      <c r="A183" s="1">
        <v>44186</v>
      </c>
      <c r="B183">
        <v>2826.12</v>
      </c>
    </row>
    <row r="184" spans="1:2" x14ac:dyDescent="0.3">
      <c r="A184" s="1">
        <v>44187</v>
      </c>
      <c r="B184">
        <v>2851.22</v>
      </c>
    </row>
    <row r="185" spans="1:2" x14ac:dyDescent="0.3">
      <c r="A185" s="1">
        <v>44188</v>
      </c>
      <c r="B185">
        <v>2862.62</v>
      </c>
    </row>
    <row r="186" spans="1:2" x14ac:dyDescent="0.3">
      <c r="A186" s="1">
        <v>44189</v>
      </c>
      <c r="B186">
        <v>2858.69</v>
      </c>
    </row>
    <row r="187" spans="1:2" x14ac:dyDescent="0.3">
      <c r="A187" s="1">
        <v>44190</v>
      </c>
      <c r="B187">
        <v>2870.22</v>
      </c>
    </row>
    <row r="188" spans="1:2" x14ac:dyDescent="0.3">
      <c r="A188" s="1">
        <v>44193</v>
      </c>
      <c r="B188">
        <v>2875.36</v>
      </c>
    </row>
    <row r="189" spans="1:2" x14ac:dyDescent="0.3">
      <c r="A189" s="1">
        <v>44194</v>
      </c>
      <c r="B189">
        <v>2880.27</v>
      </c>
    </row>
    <row r="190" spans="1:2" x14ac:dyDescent="0.3">
      <c r="A190" s="1">
        <v>44195</v>
      </c>
      <c r="B190">
        <v>2896.23</v>
      </c>
    </row>
    <row r="191" spans="1:2" x14ac:dyDescent="0.3">
      <c r="A191" s="1">
        <v>44196</v>
      </c>
      <c r="B191">
        <v>2891.19</v>
      </c>
    </row>
    <row r="192" spans="1:2" x14ac:dyDescent="0.3">
      <c r="A192" s="1">
        <v>44207</v>
      </c>
      <c r="B192">
        <v>3074.43</v>
      </c>
    </row>
    <row r="193" spans="1:2" x14ac:dyDescent="0.3">
      <c r="A193" s="1">
        <v>44208</v>
      </c>
      <c r="B193">
        <v>3065.23</v>
      </c>
    </row>
    <row r="194" spans="1:2" x14ac:dyDescent="0.3">
      <c r="A194" s="1">
        <v>44209</v>
      </c>
      <c r="B194">
        <v>3057.64</v>
      </c>
    </row>
    <row r="195" spans="1:2" x14ac:dyDescent="0.3">
      <c r="A195" s="1">
        <v>44210</v>
      </c>
      <c r="B195">
        <v>3082.23</v>
      </c>
    </row>
    <row r="196" spans="1:2" x14ac:dyDescent="0.3">
      <c r="A196" s="1">
        <v>44211</v>
      </c>
      <c r="B196">
        <v>3033.13</v>
      </c>
    </row>
    <row r="197" spans="1:2" x14ac:dyDescent="0.3">
      <c r="A197" s="1">
        <v>44214</v>
      </c>
      <c r="B197">
        <v>3047.94</v>
      </c>
    </row>
    <row r="198" spans="1:2" x14ac:dyDescent="0.3">
      <c r="A198" s="1">
        <v>44215</v>
      </c>
      <c r="B198">
        <v>3029.39</v>
      </c>
    </row>
    <row r="199" spans="1:2" x14ac:dyDescent="0.3">
      <c r="A199" s="1">
        <v>44216</v>
      </c>
      <c r="B199">
        <v>3065.68</v>
      </c>
    </row>
    <row r="200" spans="1:2" x14ac:dyDescent="0.3">
      <c r="A200" s="1">
        <v>44217</v>
      </c>
      <c r="B200">
        <v>3024.05</v>
      </c>
    </row>
    <row r="201" spans="1:2" x14ac:dyDescent="0.3">
      <c r="A201" s="1">
        <v>44218</v>
      </c>
      <c r="B201">
        <v>3005.14</v>
      </c>
    </row>
    <row r="202" spans="1:2" x14ac:dyDescent="0.3">
      <c r="A202" s="1">
        <v>44221</v>
      </c>
      <c r="B202">
        <v>3016.2</v>
      </c>
    </row>
    <row r="203" spans="1:2" x14ac:dyDescent="0.3">
      <c r="A203" s="1">
        <v>44222</v>
      </c>
      <c r="B203">
        <v>3010.92</v>
      </c>
    </row>
    <row r="204" spans="1:2" x14ac:dyDescent="0.3">
      <c r="A204" s="1">
        <v>44223</v>
      </c>
      <c r="B204">
        <v>2963.75</v>
      </c>
    </row>
    <row r="205" spans="1:2" x14ac:dyDescent="0.3">
      <c r="A205" s="1">
        <v>44224</v>
      </c>
      <c r="B205">
        <v>2969.52</v>
      </c>
    </row>
    <row r="206" spans="1:2" x14ac:dyDescent="0.3">
      <c r="A206" s="1">
        <v>44225</v>
      </c>
      <c r="B206">
        <v>2900.37</v>
      </c>
    </row>
    <row r="207" spans="1:2" x14ac:dyDescent="0.3">
      <c r="A207" s="1">
        <v>44228</v>
      </c>
      <c r="B207">
        <v>2954.17</v>
      </c>
    </row>
    <row r="208" spans="1:2" x14ac:dyDescent="0.3">
      <c r="A208" s="1">
        <v>44229</v>
      </c>
      <c r="B208">
        <v>2968.83</v>
      </c>
    </row>
    <row r="209" spans="1:2" x14ac:dyDescent="0.3">
      <c r="A209" s="1">
        <v>44230</v>
      </c>
      <c r="B209">
        <v>2981.07</v>
      </c>
    </row>
    <row r="210" spans="1:2" x14ac:dyDescent="0.3">
      <c r="A210" s="1">
        <v>44231</v>
      </c>
      <c r="B210">
        <v>3007.04</v>
      </c>
    </row>
    <row r="211" spans="1:2" x14ac:dyDescent="0.3">
      <c r="A211" s="1">
        <v>44232</v>
      </c>
      <c r="B211">
        <v>3013.86</v>
      </c>
    </row>
    <row r="212" spans="1:2" x14ac:dyDescent="0.3">
      <c r="A212" s="1">
        <v>44235</v>
      </c>
      <c r="B212">
        <v>3042.63</v>
      </c>
    </row>
    <row r="213" spans="1:2" x14ac:dyDescent="0.3">
      <c r="A213" s="1">
        <v>44236</v>
      </c>
      <c r="B213">
        <v>3028.26</v>
      </c>
    </row>
    <row r="214" spans="1:2" x14ac:dyDescent="0.3">
      <c r="A214" s="1">
        <v>44237</v>
      </c>
      <c r="B214">
        <v>3008.84</v>
      </c>
    </row>
    <row r="215" spans="1:2" x14ac:dyDescent="0.3">
      <c r="A215" s="1">
        <v>44238</v>
      </c>
      <c r="B215">
        <v>3002.29</v>
      </c>
    </row>
    <row r="216" spans="1:2" x14ac:dyDescent="0.3">
      <c r="A216" s="1">
        <v>44239</v>
      </c>
      <c r="B216">
        <v>3030.53</v>
      </c>
    </row>
    <row r="217" spans="1:2" x14ac:dyDescent="0.3">
      <c r="A217" s="1">
        <v>44242</v>
      </c>
      <c r="B217">
        <v>3078.99</v>
      </c>
    </row>
    <row r="218" spans="1:2" x14ac:dyDescent="0.3">
      <c r="A218" s="1">
        <v>44243</v>
      </c>
      <c r="B218">
        <v>3068.44</v>
      </c>
    </row>
    <row r="219" spans="1:2" x14ac:dyDescent="0.3">
      <c r="A219" s="1">
        <v>44244</v>
      </c>
      <c r="B219">
        <v>3035.06</v>
      </c>
    </row>
    <row r="220" spans="1:2" x14ac:dyDescent="0.3">
      <c r="A220" s="1">
        <v>44245</v>
      </c>
      <c r="B220">
        <v>2988.63</v>
      </c>
    </row>
    <row r="221" spans="1:2" x14ac:dyDescent="0.3">
      <c r="A221" s="1">
        <v>44246</v>
      </c>
      <c r="B221">
        <v>3032.98</v>
      </c>
    </row>
    <row r="222" spans="1:2" x14ac:dyDescent="0.3">
      <c r="A222" s="1">
        <v>44247</v>
      </c>
      <c r="B222">
        <v>3024.23</v>
      </c>
    </row>
    <row r="223" spans="1:2" x14ac:dyDescent="0.3">
      <c r="A223" s="1">
        <v>44251</v>
      </c>
      <c r="B223">
        <v>2974.76</v>
      </c>
    </row>
    <row r="224" spans="1:2" x14ac:dyDescent="0.3">
      <c r="A224" s="1">
        <v>44252</v>
      </c>
      <c r="B224">
        <v>2934.32</v>
      </c>
    </row>
    <row r="225" spans="1:2" x14ac:dyDescent="0.3">
      <c r="A225" s="1">
        <v>44253</v>
      </c>
      <c r="B225">
        <v>2903.72</v>
      </c>
    </row>
    <row r="226" spans="1:2" x14ac:dyDescent="0.3">
      <c r="A226" s="1">
        <v>44256</v>
      </c>
      <c r="B226">
        <v>2946.01</v>
      </c>
    </row>
    <row r="227" spans="1:2" x14ac:dyDescent="0.3">
      <c r="A227" s="1">
        <v>44257</v>
      </c>
      <c r="B227">
        <v>2951.64</v>
      </c>
    </row>
    <row r="228" spans="1:2" x14ac:dyDescent="0.3">
      <c r="A228" s="1">
        <v>44258</v>
      </c>
      <c r="B228">
        <v>2943.48</v>
      </c>
    </row>
    <row r="229" spans="1:2" x14ac:dyDescent="0.3">
      <c r="A229" s="1">
        <v>44259</v>
      </c>
      <c r="B229">
        <v>2896.7</v>
      </c>
    </row>
    <row r="230" spans="1:2" x14ac:dyDescent="0.3">
      <c r="A230" s="1">
        <v>44260</v>
      </c>
      <c r="B230">
        <v>2955.22</v>
      </c>
    </row>
    <row r="231" spans="1:2" x14ac:dyDescent="0.3">
      <c r="A231" s="1">
        <v>44264</v>
      </c>
      <c r="B231">
        <v>3000.46</v>
      </c>
    </row>
    <row r="232" spans="1:2" x14ac:dyDescent="0.3">
      <c r="A232" s="1">
        <v>44265</v>
      </c>
      <c r="B232">
        <v>2982.9</v>
      </c>
    </row>
    <row r="233" spans="1:2" x14ac:dyDescent="0.3">
      <c r="A233" s="1">
        <v>44266</v>
      </c>
      <c r="B233">
        <v>3035.41</v>
      </c>
    </row>
    <row r="234" spans="1:2" x14ac:dyDescent="0.3">
      <c r="A234" s="1">
        <v>44267</v>
      </c>
      <c r="B234">
        <v>3053.04</v>
      </c>
    </row>
    <row r="235" spans="1:2" x14ac:dyDescent="0.3">
      <c r="A235" s="1">
        <v>44270</v>
      </c>
      <c r="B235">
        <v>3089.63</v>
      </c>
    </row>
    <row r="236" spans="1:2" x14ac:dyDescent="0.3">
      <c r="A236" s="1">
        <v>44271</v>
      </c>
      <c r="B236">
        <v>3059.61</v>
      </c>
    </row>
    <row r="237" spans="1:2" x14ac:dyDescent="0.3">
      <c r="A237" s="1">
        <v>44272</v>
      </c>
      <c r="B237">
        <v>3025.99</v>
      </c>
    </row>
    <row r="238" spans="1:2" x14ac:dyDescent="0.3">
      <c r="A238" s="1">
        <v>44273</v>
      </c>
      <c r="B238">
        <v>2971.12</v>
      </c>
    </row>
    <row r="239" spans="1:2" x14ac:dyDescent="0.3">
      <c r="A239" s="1">
        <v>44274</v>
      </c>
      <c r="B239">
        <v>2982.61</v>
      </c>
    </row>
    <row r="240" spans="1:2" x14ac:dyDescent="0.3">
      <c r="A240" s="1">
        <v>44277</v>
      </c>
      <c r="B240">
        <v>2985.11</v>
      </c>
    </row>
    <row r="241" spans="1:2" x14ac:dyDescent="0.3">
      <c r="A241" s="1">
        <v>44278</v>
      </c>
      <c r="B241">
        <v>2954.12</v>
      </c>
    </row>
    <row r="242" spans="1:2" x14ac:dyDescent="0.3">
      <c r="A242" s="1">
        <v>44279</v>
      </c>
      <c r="B242">
        <v>2957.49</v>
      </c>
    </row>
    <row r="243" spans="1:2" x14ac:dyDescent="0.3">
      <c r="A243" s="1">
        <v>44280</v>
      </c>
      <c r="B243">
        <v>2951.95</v>
      </c>
    </row>
    <row r="244" spans="1:2" x14ac:dyDescent="0.3">
      <c r="A244" s="1">
        <v>44281</v>
      </c>
      <c r="B244">
        <v>2993.59</v>
      </c>
    </row>
    <row r="245" spans="1:2" x14ac:dyDescent="0.3">
      <c r="A245" s="1">
        <v>44284</v>
      </c>
      <c r="B245">
        <v>3004.45</v>
      </c>
    </row>
    <row r="246" spans="1:2" x14ac:dyDescent="0.3">
      <c r="A246" s="1">
        <v>44285</v>
      </c>
      <c r="B246">
        <v>2989.44</v>
      </c>
    </row>
    <row r="247" spans="1:2" x14ac:dyDescent="0.3">
      <c r="A247" s="1">
        <v>44286</v>
      </c>
      <c r="B247">
        <v>3014.41</v>
      </c>
    </row>
    <row r="248" spans="1:2" x14ac:dyDescent="0.3">
      <c r="A248" s="1">
        <v>44287</v>
      </c>
      <c r="B248">
        <v>3026.74</v>
      </c>
    </row>
    <row r="249" spans="1:2" x14ac:dyDescent="0.3">
      <c r="A249" s="1">
        <v>44288</v>
      </c>
      <c r="B249">
        <v>3038.82</v>
      </c>
    </row>
    <row r="250" spans="1:2" x14ac:dyDescent="0.3">
      <c r="A250" s="1">
        <v>44291</v>
      </c>
      <c r="B250">
        <v>3018</v>
      </c>
    </row>
    <row r="251" spans="1:2" x14ac:dyDescent="0.3">
      <c r="A251" s="1">
        <v>44292</v>
      </c>
      <c r="B251">
        <v>2996.16</v>
      </c>
    </row>
    <row r="252" spans="1:2" x14ac:dyDescent="0.3">
      <c r="A252" s="1">
        <v>44293</v>
      </c>
      <c r="B252">
        <v>3011.88</v>
      </c>
    </row>
    <row r="253" spans="1:2" x14ac:dyDescent="0.3">
      <c r="A253" s="1">
        <v>44294</v>
      </c>
      <c r="B253">
        <v>3019.63</v>
      </c>
    </row>
    <row r="254" spans="1:2" x14ac:dyDescent="0.3">
      <c r="A254" s="1">
        <v>44295</v>
      </c>
      <c r="B254">
        <v>3000.1</v>
      </c>
    </row>
    <row r="255" spans="1:2" x14ac:dyDescent="0.3">
      <c r="A255" s="1">
        <v>44298</v>
      </c>
      <c r="B255">
        <v>3034.59</v>
      </c>
    </row>
    <row r="256" spans="1:2" x14ac:dyDescent="0.3">
      <c r="A256" s="1">
        <v>44299</v>
      </c>
      <c r="B256">
        <v>3048.17</v>
      </c>
    </row>
    <row r="257" spans="1:2" x14ac:dyDescent="0.3">
      <c r="A257" s="1">
        <v>44300</v>
      </c>
      <c r="B257">
        <v>3066.7</v>
      </c>
    </row>
    <row r="258" spans="1:2" x14ac:dyDescent="0.3">
      <c r="A258" s="1">
        <v>44301</v>
      </c>
      <c r="B258">
        <v>3079.15</v>
      </c>
    </row>
    <row r="259" spans="1:2" x14ac:dyDescent="0.3">
      <c r="A259" s="1">
        <v>44302</v>
      </c>
      <c r="B259">
        <v>3110.68</v>
      </c>
    </row>
    <row r="260" spans="1:2" x14ac:dyDescent="0.3">
      <c r="A260" s="1">
        <v>44305</v>
      </c>
      <c r="B260">
        <v>3096.53</v>
      </c>
    </row>
    <row r="261" spans="1:2" x14ac:dyDescent="0.3">
      <c r="A261" s="1">
        <v>44306</v>
      </c>
      <c r="B261">
        <v>3087.03</v>
      </c>
    </row>
    <row r="262" spans="1:2" x14ac:dyDescent="0.3">
      <c r="A262" s="1">
        <v>44307</v>
      </c>
      <c r="B262">
        <v>3109.33</v>
      </c>
    </row>
    <row r="263" spans="1:2" x14ac:dyDescent="0.3">
      <c r="A263" s="1">
        <v>44308</v>
      </c>
      <c r="B263">
        <v>3115.37</v>
      </c>
    </row>
    <row r="264" spans="1:2" x14ac:dyDescent="0.3">
      <c r="A264" s="1">
        <v>44309</v>
      </c>
      <c r="B264">
        <v>3110.95</v>
      </c>
    </row>
    <row r="265" spans="1:2" x14ac:dyDescent="0.3">
      <c r="A265" s="1">
        <v>44312</v>
      </c>
      <c r="B265">
        <v>3127.4</v>
      </c>
    </row>
    <row r="266" spans="1:2" x14ac:dyDescent="0.3">
      <c r="A266" s="1">
        <v>44313</v>
      </c>
      <c r="B266">
        <v>3111.1</v>
      </c>
    </row>
    <row r="267" spans="1:2" x14ac:dyDescent="0.3">
      <c r="A267" s="1">
        <v>44314</v>
      </c>
      <c r="B267">
        <v>3098</v>
      </c>
    </row>
    <row r="268" spans="1:2" x14ac:dyDescent="0.3">
      <c r="A268" s="1">
        <v>44315</v>
      </c>
      <c r="B268">
        <v>3087.43</v>
      </c>
    </row>
    <row r="269" spans="1:2" x14ac:dyDescent="0.3">
      <c r="A269" s="1">
        <v>44316</v>
      </c>
      <c r="B269">
        <v>3047.5</v>
      </c>
    </row>
    <row r="270" spans="1:2" x14ac:dyDescent="0.3">
      <c r="A270" s="1">
        <v>44320</v>
      </c>
      <c r="B270">
        <v>3078.45</v>
      </c>
    </row>
    <row r="271" spans="1:2" x14ac:dyDescent="0.3">
      <c r="A271" s="1">
        <v>44321</v>
      </c>
      <c r="B271">
        <v>3120.48</v>
      </c>
    </row>
    <row r="272" spans="1:2" x14ac:dyDescent="0.3">
      <c r="A272" s="1">
        <v>44322</v>
      </c>
      <c r="B272">
        <v>3139.94</v>
      </c>
    </row>
    <row r="273" spans="1:2" x14ac:dyDescent="0.3">
      <c r="A273" s="1">
        <v>44323</v>
      </c>
      <c r="B273">
        <v>3167.26</v>
      </c>
    </row>
    <row r="274" spans="1:2" x14ac:dyDescent="0.3">
      <c r="A274" s="1">
        <v>44327</v>
      </c>
      <c r="B274">
        <v>3142.44</v>
      </c>
    </row>
    <row r="275" spans="1:2" x14ac:dyDescent="0.3">
      <c r="A275" s="1">
        <v>44328</v>
      </c>
      <c r="B275">
        <v>3135.25</v>
      </c>
    </row>
    <row r="276" spans="1:2" x14ac:dyDescent="0.3">
      <c r="A276" s="1">
        <v>44329</v>
      </c>
      <c r="B276">
        <v>3139.77</v>
      </c>
    </row>
    <row r="277" spans="1:2" x14ac:dyDescent="0.3">
      <c r="A277" s="1">
        <v>44330</v>
      </c>
      <c r="B277">
        <v>3149.14</v>
      </c>
    </row>
    <row r="278" spans="1:2" x14ac:dyDescent="0.3">
      <c r="A278" s="1">
        <v>44333</v>
      </c>
      <c r="B278">
        <v>3161.78</v>
      </c>
    </row>
    <row r="279" spans="1:2" x14ac:dyDescent="0.3">
      <c r="A279" s="1">
        <v>44334</v>
      </c>
      <c r="B279">
        <v>3188.92</v>
      </c>
    </row>
    <row r="280" spans="1:2" x14ac:dyDescent="0.3">
      <c r="A280" s="1">
        <v>44335</v>
      </c>
      <c r="B280">
        <v>3145.76</v>
      </c>
    </row>
    <row r="281" spans="1:2" x14ac:dyDescent="0.3">
      <c r="A281" s="1">
        <v>44336</v>
      </c>
      <c r="B281">
        <v>3161.79</v>
      </c>
    </row>
    <row r="282" spans="1:2" x14ac:dyDescent="0.3">
      <c r="A282" s="1">
        <v>44337</v>
      </c>
      <c r="B282">
        <v>3185.28</v>
      </c>
    </row>
    <row r="283" spans="1:2" x14ac:dyDescent="0.3">
      <c r="A283" s="1">
        <v>44340</v>
      </c>
      <c r="B283">
        <v>3186.78</v>
      </c>
    </row>
    <row r="284" spans="1:2" x14ac:dyDescent="0.3">
      <c r="A284" s="1">
        <v>44341</v>
      </c>
      <c r="B284">
        <v>3189.28</v>
      </c>
    </row>
    <row r="285" spans="1:2" x14ac:dyDescent="0.3">
      <c r="A285" s="1">
        <v>44342</v>
      </c>
      <c r="B285">
        <v>3199.68</v>
      </c>
    </row>
    <row r="286" spans="1:2" x14ac:dyDescent="0.3">
      <c r="A286" s="1">
        <v>44343</v>
      </c>
      <c r="B286">
        <v>3203.45</v>
      </c>
    </row>
    <row r="287" spans="1:2" x14ac:dyDescent="0.3">
      <c r="A287" s="1">
        <v>44344</v>
      </c>
      <c r="B287">
        <v>3198.58</v>
      </c>
    </row>
    <row r="288" spans="1:2" x14ac:dyDescent="0.3">
      <c r="A288" s="1">
        <v>44347</v>
      </c>
      <c r="B288">
        <v>3193.71</v>
      </c>
    </row>
    <row r="289" spans="1:2" x14ac:dyDescent="0.3">
      <c r="A289" s="1">
        <v>44348</v>
      </c>
      <c r="B289">
        <v>3250.1</v>
      </c>
    </row>
    <row r="290" spans="1:2" x14ac:dyDescent="0.3">
      <c r="A290" s="1">
        <v>44349</v>
      </c>
      <c r="B290">
        <v>3295.2</v>
      </c>
    </row>
    <row r="291" spans="1:2" x14ac:dyDescent="0.3">
      <c r="A291" s="1">
        <v>44350</v>
      </c>
      <c r="B291">
        <v>3281.41</v>
      </c>
    </row>
    <row r="292" spans="1:2" x14ac:dyDescent="0.3">
      <c r="A292" s="1">
        <v>44351</v>
      </c>
      <c r="B292">
        <v>3282.03</v>
      </c>
    </row>
    <row r="293" spans="1:2" x14ac:dyDescent="0.3">
      <c r="A293" s="1">
        <v>44354</v>
      </c>
      <c r="B293">
        <v>3291.78</v>
      </c>
    </row>
    <row r="294" spans="1:2" x14ac:dyDescent="0.3">
      <c r="A294" s="1">
        <v>44355</v>
      </c>
      <c r="B294">
        <v>3289.29</v>
      </c>
    </row>
    <row r="295" spans="1:2" x14ac:dyDescent="0.3">
      <c r="A295" s="1">
        <v>44356</v>
      </c>
      <c r="B295">
        <v>3311.87</v>
      </c>
    </row>
    <row r="296" spans="1:2" x14ac:dyDescent="0.3">
      <c r="A296" s="1">
        <v>44357</v>
      </c>
      <c r="B296">
        <v>3302.78</v>
      </c>
    </row>
    <row r="297" spans="1:2" x14ac:dyDescent="0.3">
      <c r="A297" s="1">
        <v>44358</v>
      </c>
      <c r="B297">
        <v>3312.31</v>
      </c>
    </row>
    <row r="298" spans="1:2" x14ac:dyDescent="0.3">
      <c r="A298" s="1">
        <v>44362</v>
      </c>
      <c r="B298">
        <v>3285.09</v>
      </c>
    </row>
    <row r="299" spans="1:2" x14ac:dyDescent="0.3">
      <c r="A299" s="1">
        <v>44363</v>
      </c>
      <c r="B299">
        <v>3279.21</v>
      </c>
    </row>
    <row r="300" spans="1:2" x14ac:dyDescent="0.3">
      <c r="A300" s="1">
        <v>44364</v>
      </c>
      <c r="B300">
        <v>3298.29</v>
      </c>
    </row>
    <row r="301" spans="1:2" x14ac:dyDescent="0.3">
      <c r="A301" s="1">
        <v>44365</v>
      </c>
      <c r="B301">
        <v>3270.69</v>
      </c>
    </row>
    <row r="302" spans="1:2" x14ac:dyDescent="0.3">
      <c r="A302" s="1">
        <v>44368</v>
      </c>
      <c r="B302">
        <v>3295.03</v>
      </c>
    </row>
    <row r="303" spans="1:2" x14ac:dyDescent="0.3">
      <c r="A303" s="1">
        <v>44369</v>
      </c>
      <c r="B303">
        <v>3301.99</v>
      </c>
    </row>
    <row r="304" spans="1:2" x14ac:dyDescent="0.3">
      <c r="A304" s="1">
        <v>44370</v>
      </c>
      <c r="B304">
        <v>3298.63</v>
      </c>
    </row>
    <row r="305" spans="1:2" x14ac:dyDescent="0.3">
      <c r="A305" s="1">
        <v>44371</v>
      </c>
      <c r="B305">
        <v>3227.14</v>
      </c>
    </row>
    <row r="306" spans="1:2" x14ac:dyDescent="0.3">
      <c r="A306" s="1">
        <v>44372</v>
      </c>
      <c r="B306">
        <v>3242.64</v>
      </c>
    </row>
    <row r="307" spans="1:2" x14ac:dyDescent="0.3">
      <c r="A307" s="1">
        <v>44375</v>
      </c>
      <c r="B307">
        <v>3228.26</v>
      </c>
    </row>
    <row r="308" spans="1:2" x14ac:dyDescent="0.3">
      <c r="A308" s="1">
        <v>44376</v>
      </c>
      <c r="B308">
        <v>3193.65</v>
      </c>
    </row>
    <row r="309" spans="1:2" x14ac:dyDescent="0.3">
      <c r="A309" s="1">
        <v>44377</v>
      </c>
      <c r="B309">
        <v>3240.3</v>
      </c>
    </row>
    <row r="310" spans="1:2" x14ac:dyDescent="0.3">
      <c r="A310" s="1">
        <v>44378</v>
      </c>
      <c r="B310">
        <v>3271.92</v>
      </c>
    </row>
    <row r="311" spans="1:2" x14ac:dyDescent="0.3">
      <c r="A311" s="1">
        <v>44379</v>
      </c>
      <c r="B311">
        <v>3268.74</v>
      </c>
    </row>
    <row r="312" spans="1:2" x14ac:dyDescent="0.3">
      <c r="A312" s="1">
        <v>44382</v>
      </c>
      <c r="B312">
        <v>3292.81</v>
      </c>
    </row>
    <row r="313" spans="1:2" x14ac:dyDescent="0.3">
      <c r="A313" s="1">
        <v>44383</v>
      </c>
      <c r="B313">
        <v>3264.22</v>
      </c>
    </row>
    <row r="314" spans="1:2" x14ac:dyDescent="0.3">
      <c r="A314" s="1">
        <v>44384</v>
      </c>
      <c r="B314">
        <v>3283.54</v>
      </c>
    </row>
    <row r="315" spans="1:2" x14ac:dyDescent="0.3">
      <c r="A315" s="1">
        <v>44385</v>
      </c>
      <c r="B315">
        <v>3258.1</v>
      </c>
    </row>
    <row r="316" spans="1:2" x14ac:dyDescent="0.3">
      <c r="A316" s="1">
        <v>44386</v>
      </c>
      <c r="B316">
        <v>3277.24</v>
      </c>
    </row>
    <row r="317" spans="1:2" x14ac:dyDescent="0.3">
      <c r="A317" s="1">
        <v>44389</v>
      </c>
      <c r="B317">
        <v>3290.5</v>
      </c>
    </row>
    <row r="318" spans="1:2" x14ac:dyDescent="0.3">
      <c r="A318" s="1">
        <v>44390</v>
      </c>
      <c r="B318">
        <v>3309.03</v>
      </c>
    </row>
    <row r="319" spans="1:2" x14ac:dyDescent="0.3">
      <c r="A319" s="1">
        <v>44391</v>
      </c>
      <c r="B319">
        <v>3283.07</v>
      </c>
    </row>
    <row r="320" spans="1:2" x14ac:dyDescent="0.3">
      <c r="A320" s="1">
        <v>44392</v>
      </c>
      <c r="B320">
        <v>3274.79</v>
      </c>
    </row>
    <row r="321" spans="1:2" x14ac:dyDescent="0.3">
      <c r="A321" s="1">
        <v>44393</v>
      </c>
      <c r="B321">
        <v>3246.73</v>
      </c>
    </row>
    <row r="322" spans="1:2" x14ac:dyDescent="0.3">
      <c r="A322" s="1">
        <v>44396</v>
      </c>
      <c r="B322">
        <v>3189.62</v>
      </c>
    </row>
    <row r="323" spans="1:2" x14ac:dyDescent="0.3">
      <c r="A323" s="1">
        <v>44397</v>
      </c>
      <c r="B323">
        <v>3220.48</v>
      </c>
    </row>
    <row r="324" spans="1:2" x14ac:dyDescent="0.3">
      <c r="A324" s="1">
        <v>44398</v>
      </c>
      <c r="B324">
        <v>3241.49</v>
      </c>
    </row>
    <row r="325" spans="1:2" x14ac:dyDescent="0.3">
      <c r="A325" s="1">
        <v>44399</v>
      </c>
      <c r="B325">
        <v>3257.13</v>
      </c>
    </row>
    <row r="326" spans="1:2" x14ac:dyDescent="0.3">
      <c r="A326" s="1">
        <v>44400</v>
      </c>
      <c r="B326">
        <v>3247.01</v>
      </c>
    </row>
    <row r="327" spans="1:2" x14ac:dyDescent="0.3">
      <c r="A327" s="1">
        <v>44403</v>
      </c>
      <c r="B327">
        <v>3261.15</v>
      </c>
    </row>
    <row r="328" spans="1:2" x14ac:dyDescent="0.3">
      <c r="A328" s="1">
        <v>44404</v>
      </c>
      <c r="B328">
        <v>3248.23</v>
      </c>
    </row>
    <row r="329" spans="1:2" x14ac:dyDescent="0.3">
      <c r="A329" s="1">
        <v>44405</v>
      </c>
      <c r="B329">
        <v>3292.41</v>
      </c>
    </row>
    <row r="330" spans="1:2" x14ac:dyDescent="0.3">
      <c r="A330" s="1">
        <v>44406</v>
      </c>
      <c r="B330">
        <v>3314.6</v>
      </c>
    </row>
    <row r="331" spans="1:2" x14ac:dyDescent="0.3">
      <c r="A331" s="1">
        <v>44407</v>
      </c>
      <c r="B331">
        <v>3294.24</v>
      </c>
    </row>
    <row r="332" spans="1:2" x14ac:dyDescent="0.3">
      <c r="A332" s="1">
        <v>44410</v>
      </c>
      <c r="B332">
        <v>3293.65</v>
      </c>
    </row>
    <row r="333" spans="1:2" x14ac:dyDescent="0.3">
      <c r="A333" s="1">
        <v>44411</v>
      </c>
      <c r="B333">
        <v>3308.59</v>
      </c>
    </row>
    <row r="334" spans="1:2" x14ac:dyDescent="0.3">
      <c r="A334" s="1">
        <v>44412</v>
      </c>
      <c r="B334">
        <v>3312.36</v>
      </c>
    </row>
    <row r="335" spans="1:2" x14ac:dyDescent="0.3">
      <c r="A335" s="1">
        <v>44413</v>
      </c>
      <c r="B335">
        <v>3329.37</v>
      </c>
    </row>
    <row r="336" spans="1:2" x14ac:dyDescent="0.3">
      <c r="A336" s="1">
        <v>44414</v>
      </c>
      <c r="B336">
        <v>3296.7</v>
      </c>
    </row>
    <row r="337" spans="1:2" x14ac:dyDescent="0.3">
      <c r="A337" s="1">
        <v>44417</v>
      </c>
      <c r="B337">
        <v>3309.53</v>
      </c>
    </row>
    <row r="338" spans="1:2" x14ac:dyDescent="0.3">
      <c r="A338" s="1">
        <v>44418</v>
      </c>
      <c r="B338">
        <v>3331.07</v>
      </c>
    </row>
    <row r="339" spans="1:2" x14ac:dyDescent="0.3">
      <c r="A339" s="1">
        <v>44419</v>
      </c>
      <c r="B339">
        <v>3330.11</v>
      </c>
    </row>
    <row r="340" spans="1:2" x14ac:dyDescent="0.3">
      <c r="A340" s="1">
        <v>44420</v>
      </c>
      <c r="B340">
        <v>3340.31</v>
      </c>
    </row>
    <row r="341" spans="1:2" x14ac:dyDescent="0.3">
      <c r="A341" s="1">
        <v>44421</v>
      </c>
      <c r="B341">
        <v>3336.64</v>
      </c>
    </row>
    <row r="342" spans="1:2" x14ac:dyDescent="0.3">
      <c r="A342" s="1">
        <v>44424</v>
      </c>
      <c r="B342">
        <v>3358.4</v>
      </c>
    </row>
    <row r="343" spans="1:2" x14ac:dyDescent="0.3">
      <c r="A343" s="1">
        <v>44425</v>
      </c>
      <c r="B343">
        <v>3375.53</v>
      </c>
    </row>
    <row r="344" spans="1:2" x14ac:dyDescent="0.3">
      <c r="A344" s="1">
        <v>44426</v>
      </c>
      <c r="B344">
        <v>3351.66</v>
      </c>
    </row>
    <row r="345" spans="1:2" x14ac:dyDescent="0.3">
      <c r="A345" s="1">
        <v>44427</v>
      </c>
      <c r="B345">
        <v>3317.46</v>
      </c>
    </row>
    <row r="346" spans="1:2" x14ac:dyDescent="0.3">
      <c r="A346" s="1">
        <v>44428</v>
      </c>
      <c r="B346">
        <v>3313.91</v>
      </c>
    </row>
    <row r="347" spans="1:2" x14ac:dyDescent="0.3">
      <c r="A347" s="1">
        <v>44431</v>
      </c>
      <c r="B347">
        <v>3415.48</v>
      </c>
    </row>
    <row r="348" spans="1:2" x14ac:dyDescent="0.3">
      <c r="A348" s="1">
        <v>44432</v>
      </c>
      <c r="B348">
        <v>3442.97</v>
      </c>
    </row>
    <row r="349" spans="1:2" x14ac:dyDescent="0.3">
      <c r="A349" s="1">
        <v>44433</v>
      </c>
      <c r="B349">
        <v>3442.02</v>
      </c>
    </row>
    <row r="350" spans="1:2" x14ac:dyDescent="0.3">
      <c r="A350" s="1">
        <v>44434</v>
      </c>
      <c r="B350">
        <v>3409.98</v>
      </c>
    </row>
    <row r="351" spans="1:2" x14ac:dyDescent="0.3">
      <c r="A351" s="1">
        <v>44435</v>
      </c>
      <c r="B351">
        <v>3463.03</v>
      </c>
    </row>
    <row r="352" spans="1:2" x14ac:dyDescent="0.3">
      <c r="A352" s="1">
        <v>44438</v>
      </c>
      <c r="B352">
        <v>3548</v>
      </c>
    </row>
    <row r="353" spans="1:2" x14ac:dyDescent="0.3">
      <c r="A353" s="1">
        <v>44439</v>
      </c>
      <c r="B353">
        <v>3529.51</v>
      </c>
    </row>
    <row r="354" spans="1:2" x14ac:dyDescent="0.3">
      <c r="A354" s="1">
        <v>44440</v>
      </c>
      <c r="B354">
        <v>3579.97</v>
      </c>
    </row>
    <row r="355" spans="1:2" x14ac:dyDescent="0.3">
      <c r="A355" s="1">
        <v>44441</v>
      </c>
      <c r="B355">
        <v>3584.71</v>
      </c>
    </row>
    <row r="356" spans="1:2" x14ac:dyDescent="0.3">
      <c r="A356" s="1">
        <v>44442</v>
      </c>
      <c r="B356">
        <v>3609.76</v>
      </c>
    </row>
    <row r="357" spans="1:2" x14ac:dyDescent="0.3">
      <c r="A357" s="1">
        <v>44445</v>
      </c>
      <c r="B357">
        <v>3736.98</v>
      </c>
    </row>
    <row r="358" spans="1:2" x14ac:dyDescent="0.3">
      <c r="A358" s="1">
        <v>44446</v>
      </c>
      <c r="B358">
        <v>3757.65</v>
      </c>
    </row>
    <row r="359" spans="1:2" x14ac:dyDescent="0.3">
      <c r="A359" s="1">
        <v>44447</v>
      </c>
      <c r="B359">
        <v>3800.56</v>
      </c>
    </row>
    <row r="360" spans="1:2" x14ac:dyDescent="0.3">
      <c r="A360" s="1">
        <v>44448</v>
      </c>
      <c r="B360">
        <v>3740.29</v>
      </c>
    </row>
    <row r="361" spans="1:2" x14ac:dyDescent="0.3">
      <c r="A361" s="1">
        <v>44449</v>
      </c>
      <c r="B361">
        <v>3799.36</v>
      </c>
    </row>
    <row r="362" spans="1:2" x14ac:dyDescent="0.3">
      <c r="A362" s="1">
        <v>44452</v>
      </c>
      <c r="B362">
        <v>3868.33</v>
      </c>
    </row>
    <row r="363" spans="1:2" x14ac:dyDescent="0.3">
      <c r="A363" s="1">
        <v>44453</v>
      </c>
      <c r="B363">
        <v>3842.55</v>
      </c>
    </row>
    <row r="364" spans="1:2" x14ac:dyDescent="0.3">
      <c r="A364" s="1">
        <v>44454</v>
      </c>
      <c r="B364">
        <v>3869.82</v>
      </c>
    </row>
    <row r="365" spans="1:2" x14ac:dyDescent="0.3">
      <c r="A365" s="1">
        <v>44455</v>
      </c>
      <c r="B365">
        <v>3809.65</v>
      </c>
    </row>
    <row r="366" spans="1:2" x14ac:dyDescent="0.3">
      <c r="A366" s="1">
        <v>44456</v>
      </c>
      <c r="B366">
        <v>3757.24</v>
      </c>
    </row>
    <row r="367" spans="1:2" x14ac:dyDescent="0.3">
      <c r="A367" s="1">
        <v>44459</v>
      </c>
      <c r="B367">
        <v>3626.86</v>
      </c>
    </row>
    <row r="368" spans="1:2" x14ac:dyDescent="0.3">
      <c r="A368" s="1">
        <v>44460</v>
      </c>
      <c r="B368">
        <v>3639.8</v>
      </c>
    </row>
    <row r="369" spans="1:2" x14ac:dyDescent="0.3">
      <c r="A369" s="1">
        <v>44461</v>
      </c>
      <c r="B369">
        <v>3766.88</v>
      </c>
    </row>
    <row r="370" spans="1:2" x14ac:dyDescent="0.3">
      <c r="A370" s="1">
        <v>44462</v>
      </c>
      <c r="B370">
        <v>3776.27</v>
      </c>
    </row>
    <row r="371" spans="1:2" x14ac:dyDescent="0.3">
      <c r="A371" s="1">
        <v>44463</v>
      </c>
      <c r="B371">
        <v>3740.34</v>
      </c>
    </row>
    <row r="372" spans="1:2" x14ac:dyDescent="0.3">
      <c r="A372" s="1">
        <v>44466</v>
      </c>
      <c r="B372">
        <v>3826.91</v>
      </c>
    </row>
    <row r="373" spans="1:2" x14ac:dyDescent="0.3">
      <c r="A373" s="1">
        <v>44467</v>
      </c>
      <c r="B373">
        <v>3778.95</v>
      </c>
    </row>
    <row r="374" spans="1:2" x14ac:dyDescent="0.3">
      <c r="A374" s="1">
        <v>44468</v>
      </c>
      <c r="B374">
        <v>3763.29</v>
      </c>
    </row>
    <row r="375" spans="1:2" x14ac:dyDescent="0.3">
      <c r="A375" s="1">
        <v>44469</v>
      </c>
      <c r="B375">
        <v>3814.98</v>
      </c>
    </row>
    <row r="376" spans="1:2" x14ac:dyDescent="0.3">
      <c r="A376" s="1">
        <v>44470</v>
      </c>
      <c r="B376">
        <v>3816.7</v>
      </c>
    </row>
    <row r="377" spans="1:2" x14ac:dyDescent="0.3">
      <c r="A377" s="1">
        <v>44473</v>
      </c>
      <c r="B377">
        <v>3864.09</v>
      </c>
    </row>
    <row r="378" spans="1:2" x14ac:dyDescent="0.3">
      <c r="A378" s="1">
        <v>44474</v>
      </c>
      <c r="B378">
        <v>3959.02</v>
      </c>
    </row>
    <row r="379" spans="1:2" x14ac:dyDescent="0.3">
      <c r="A379" s="1">
        <v>44475</v>
      </c>
      <c r="B379">
        <v>3891.16</v>
      </c>
    </row>
    <row r="380" spans="1:2" x14ac:dyDescent="0.3">
      <c r="A380" s="1">
        <v>44476</v>
      </c>
      <c r="B380">
        <v>3916.89</v>
      </c>
    </row>
    <row r="381" spans="1:2" x14ac:dyDescent="0.3">
      <c r="A381" s="1">
        <v>44477</v>
      </c>
      <c r="B381">
        <v>3915.4</v>
      </c>
    </row>
    <row r="382" spans="1:2" x14ac:dyDescent="0.3">
      <c r="A382" s="1">
        <v>44480</v>
      </c>
      <c r="B382">
        <v>3989.96</v>
      </c>
    </row>
    <row r="383" spans="1:2" x14ac:dyDescent="0.3">
      <c r="A383" s="1">
        <v>44481</v>
      </c>
      <c r="B383">
        <v>4008.73</v>
      </c>
    </row>
    <row r="384" spans="1:2" x14ac:dyDescent="0.3">
      <c r="A384" s="1">
        <v>44482</v>
      </c>
      <c r="B384">
        <v>4019.05</v>
      </c>
    </row>
    <row r="385" spans="1:2" x14ac:dyDescent="0.3">
      <c r="A385" s="1">
        <v>44483</v>
      </c>
      <c r="B385">
        <v>4039.17</v>
      </c>
    </row>
    <row r="386" spans="1:2" x14ac:dyDescent="0.3">
      <c r="A386" s="1">
        <v>44484</v>
      </c>
      <c r="B386">
        <v>4025.49</v>
      </c>
    </row>
    <row r="387" spans="1:2" x14ac:dyDescent="0.3">
      <c r="A387" s="1">
        <v>44487</v>
      </c>
      <c r="B387">
        <v>4051.49</v>
      </c>
    </row>
    <row r="388" spans="1:2" x14ac:dyDescent="0.3">
      <c r="A388" s="1">
        <v>44488</v>
      </c>
      <c r="B388">
        <v>4083.56</v>
      </c>
    </row>
    <row r="389" spans="1:2" x14ac:dyDescent="0.3">
      <c r="A389" s="1">
        <v>44489</v>
      </c>
      <c r="B389">
        <v>4062.06</v>
      </c>
    </row>
    <row r="390" spans="1:2" x14ac:dyDescent="0.3">
      <c r="A390" s="1">
        <v>44490</v>
      </c>
      <c r="B390">
        <v>3983.53</v>
      </c>
    </row>
    <row r="391" spans="1:2" x14ac:dyDescent="0.3">
      <c r="A391" s="1">
        <v>44491</v>
      </c>
      <c r="B391">
        <v>3971.55</v>
      </c>
    </row>
    <row r="392" spans="1:2" x14ac:dyDescent="0.3">
      <c r="A392" s="1">
        <v>44494</v>
      </c>
      <c r="B392">
        <v>4016</v>
      </c>
    </row>
    <row r="393" spans="1:2" x14ac:dyDescent="0.3">
      <c r="A393" s="1">
        <v>44495</v>
      </c>
      <c r="B393">
        <v>3990.92</v>
      </c>
    </row>
    <row r="394" spans="1:2" x14ac:dyDescent="0.3">
      <c r="A394" s="1">
        <v>44496</v>
      </c>
      <c r="B394">
        <v>3940.76</v>
      </c>
    </row>
    <row r="395" spans="1:2" x14ac:dyDescent="0.3">
      <c r="A395" s="1">
        <v>44497</v>
      </c>
      <c r="B395">
        <v>3916.26</v>
      </c>
    </row>
    <row r="396" spans="1:2" x14ac:dyDescent="0.3">
      <c r="A396" s="1">
        <v>44498</v>
      </c>
      <c r="B396">
        <v>3882.23</v>
      </c>
    </row>
    <row r="397" spans="1:2" x14ac:dyDescent="0.3">
      <c r="A397" s="1">
        <v>44501</v>
      </c>
      <c r="B397">
        <v>3957.66</v>
      </c>
    </row>
    <row r="398" spans="1:2" x14ac:dyDescent="0.3">
      <c r="A398" s="1">
        <v>44502</v>
      </c>
      <c r="B398">
        <v>3904.42</v>
      </c>
    </row>
    <row r="399" spans="1:2" x14ac:dyDescent="0.3">
      <c r="A399" s="1">
        <v>44503</v>
      </c>
      <c r="B399">
        <v>3884.4</v>
      </c>
    </row>
    <row r="400" spans="1:2" x14ac:dyDescent="0.3">
      <c r="A400" s="1">
        <v>44508</v>
      </c>
      <c r="B400">
        <v>3899.8</v>
      </c>
    </row>
    <row r="401" spans="1:2" x14ac:dyDescent="0.3">
      <c r="A401" s="1">
        <v>44509</v>
      </c>
      <c r="B401">
        <v>3898.34</v>
      </c>
    </row>
    <row r="402" spans="1:2" x14ac:dyDescent="0.3">
      <c r="A402" s="1">
        <v>44510</v>
      </c>
      <c r="B402">
        <v>3856.56</v>
      </c>
    </row>
    <row r="403" spans="1:2" x14ac:dyDescent="0.3">
      <c r="A403" s="1">
        <v>44511</v>
      </c>
      <c r="B403">
        <v>3894.56</v>
      </c>
    </row>
    <row r="404" spans="1:2" x14ac:dyDescent="0.3">
      <c r="A404" s="1">
        <v>44512</v>
      </c>
      <c r="B404">
        <v>3836.17</v>
      </c>
    </row>
    <row r="405" spans="1:2" x14ac:dyDescent="0.3">
      <c r="A405" s="1">
        <v>44515</v>
      </c>
      <c r="B405">
        <v>3844.37</v>
      </c>
    </row>
    <row r="406" spans="1:2" x14ac:dyDescent="0.3">
      <c r="A406" s="1">
        <v>44516</v>
      </c>
      <c r="B406">
        <v>3837.56</v>
      </c>
    </row>
    <row r="407" spans="1:2" x14ac:dyDescent="0.3">
      <c r="A407" s="1">
        <v>44517</v>
      </c>
      <c r="B407">
        <v>3838.43</v>
      </c>
    </row>
    <row r="408" spans="1:2" x14ac:dyDescent="0.3">
      <c r="A408" s="1">
        <v>44518</v>
      </c>
      <c r="B408">
        <v>3763.28</v>
      </c>
    </row>
    <row r="409" spans="1:2" x14ac:dyDescent="0.3">
      <c r="A409" s="1">
        <v>44519</v>
      </c>
      <c r="B409">
        <v>3652.14</v>
      </c>
    </row>
    <row r="410" spans="1:2" x14ac:dyDescent="0.3">
      <c r="A410" s="1">
        <v>44522</v>
      </c>
      <c r="B410">
        <v>3540.04</v>
      </c>
    </row>
    <row r="411" spans="1:2" x14ac:dyDescent="0.3">
      <c r="A411" s="1">
        <v>44523</v>
      </c>
      <c r="B411">
        <v>3711.64</v>
      </c>
    </row>
    <row r="412" spans="1:2" x14ac:dyDescent="0.3">
      <c r="A412" s="1">
        <v>44524</v>
      </c>
      <c r="B412">
        <v>3687.86</v>
      </c>
    </row>
    <row r="413" spans="1:2" x14ac:dyDescent="0.3">
      <c r="A413" s="1">
        <v>44525</v>
      </c>
      <c r="B413">
        <v>3641.83</v>
      </c>
    </row>
    <row r="414" spans="1:2" x14ac:dyDescent="0.3">
      <c r="A414" s="1">
        <v>44526</v>
      </c>
      <c r="B414">
        <v>3492.17</v>
      </c>
    </row>
    <row r="415" spans="1:2" x14ac:dyDescent="0.3">
      <c r="A415" s="1">
        <v>44529</v>
      </c>
      <c r="B415">
        <v>3563.55</v>
      </c>
    </row>
    <row r="416" spans="1:2" x14ac:dyDescent="0.3">
      <c r="A416" s="1">
        <v>44530</v>
      </c>
      <c r="B416">
        <v>3517.16</v>
      </c>
    </row>
    <row r="417" spans="1:2" x14ac:dyDescent="0.3">
      <c r="A417" s="1">
        <v>44531</v>
      </c>
      <c r="B417">
        <v>3595.16</v>
      </c>
    </row>
    <row r="418" spans="1:2" x14ac:dyDescent="0.3">
      <c r="A418" s="1">
        <v>44532</v>
      </c>
      <c r="B418">
        <v>3625.41</v>
      </c>
    </row>
    <row r="419" spans="1:2" x14ac:dyDescent="0.3">
      <c r="A419" s="1">
        <v>44533</v>
      </c>
      <c r="B419">
        <v>3595.14</v>
      </c>
    </row>
    <row r="420" spans="1:2" x14ac:dyDescent="0.3">
      <c r="A420" s="1">
        <v>44536</v>
      </c>
      <c r="B420">
        <v>3538.99</v>
      </c>
    </row>
    <row r="421" spans="1:2" x14ac:dyDescent="0.3">
      <c r="A421" s="1">
        <v>44537</v>
      </c>
      <c r="B421">
        <v>3590.43</v>
      </c>
    </row>
    <row r="422" spans="1:2" x14ac:dyDescent="0.3">
      <c r="A422" s="1">
        <v>44538</v>
      </c>
      <c r="B422">
        <v>3512.21</v>
      </c>
    </row>
    <row r="423" spans="1:2" x14ac:dyDescent="0.3">
      <c r="A423" s="1">
        <v>44539</v>
      </c>
      <c r="B423">
        <v>3516.11</v>
      </c>
    </row>
    <row r="424" spans="1:2" x14ac:dyDescent="0.3">
      <c r="A424" s="1">
        <v>44540</v>
      </c>
      <c r="B424">
        <v>3452.26</v>
      </c>
    </row>
    <row r="425" spans="1:2" x14ac:dyDescent="0.3">
      <c r="A425" s="1">
        <v>44543</v>
      </c>
      <c r="B425">
        <v>3293.54</v>
      </c>
    </row>
    <row r="426" spans="1:2" x14ac:dyDescent="0.3">
      <c r="A426" s="1">
        <v>44544</v>
      </c>
      <c r="B426">
        <v>3340.93</v>
      </c>
    </row>
    <row r="427" spans="1:2" x14ac:dyDescent="0.3">
      <c r="A427" s="1">
        <v>44545</v>
      </c>
      <c r="B427">
        <v>3382.53</v>
      </c>
    </row>
    <row r="428" spans="1:2" x14ac:dyDescent="0.3">
      <c r="A428" s="1">
        <v>44546</v>
      </c>
      <c r="B428">
        <v>3507.27</v>
      </c>
    </row>
    <row r="429" spans="1:2" x14ac:dyDescent="0.3">
      <c r="A429" s="1">
        <v>44547</v>
      </c>
      <c r="B429">
        <v>3483.12</v>
      </c>
    </row>
    <row r="430" spans="1:2" x14ac:dyDescent="0.3">
      <c r="A430" s="1">
        <v>44550</v>
      </c>
      <c r="B430">
        <v>3422.56</v>
      </c>
    </row>
    <row r="431" spans="1:2" x14ac:dyDescent="0.3">
      <c r="A431" s="1">
        <v>44551</v>
      </c>
      <c r="B431">
        <v>3524.52</v>
      </c>
    </row>
    <row r="432" spans="1:2" x14ac:dyDescent="0.3">
      <c r="A432" s="1">
        <v>44552</v>
      </c>
      <c r="B432">
        <v>3544.05</v>
      </c>
    </row>
    <row r="433" spans="1:2" x14ac:dyDescent="0.3">
      <c r="A433" s="1">
        <v>44553</v>
      </c>
      <c r="B433">
        <v>3511</v>
      </c>
    </row>
    <row r="434" spans="1:2" x14ac:dyDescent="0.3">
      <c r="A434" s="1">
        <v>44554</v>
      </c>
      <c r="B434">
        <v>3511.31</v>
      </c>
    </row>
    <row r="435" spans="1:2" x14ac:dyDescent="0.3">
      <c r="A435" s="1">
        <v>44557</v>
      </c>
      <c r="B435">
        <v>3569.18</v>
      </c>
    </row>
    <row r="436" spans="1:2" x14ac:dyDescent="0.3">
      <c r="A436" s="1">
        <v>44558</v>
      </c>
      <c r="B436">
        <v>3582.21</v>
      </c>
    </row>
    <row r="437" spans="1:2" x14ac:dyDescent="0.3">
      <c r="A437" s="1">
        <v>44559</v>
      </c>
      <c r="B437">
        <v>3568.38</v>
      </c>
    </row>
    <row r="438" spans="1:2" x14ac:dyDescent="0.3">
      <c r="A438" s="1">
        <v>44560</v>
      </c>
      <c r="B438">
        <v>3604.69</v>
      </c>
    </row>
    <row r="439" spans="1:2" x14ac:dyDescent="0.3">
      <c r="A439" s="1">
        <v>44571</v>
      </c>
      <c r="B439">
        <v>3670.46</v>
      </c>
    </row>
    <row r="440" spans="1:2" x14ac:dyDescent="0.3">
      <c r="A440" s="1">
        <v>44572</v>
      </c>
      <c r="B440">
        <v>3701.36</v>
      </c>
    </row>
    <row r="441" spans="1:2" x14ac:dyDescent="0.3">
      <c r="A441" s="1">
        <v>44573</v>
      </c>
      <c r="B441">
        <v>3736.23</v>
      </c>
    </row>
    <row r="442" spans="1:2" x14ac:dyDescent="0.3">
      <c r="A442" s="1">
        <v>44574</v>
      </c>
      <c r="B442">
        <v>3595.73</v>
      </c>
    </row>
    <row r="443" spans="1:2" x14ac:dyDescent="0.3">
      <c r="A443" s="1">
        <v>44575</v>
      </c>
      <c r="B443">
        <v>3570.76</v>
      </c>
    </row>
    <row r="444" spans="1:2" x14ac:dyDescent="0.3">
      <c r="A444" s="1">
        <v>44578</v>
      </c>
      <c r="B444">
        <v>3501.17</v>
      </c>
    </row>
    <row r="445" spans="1:2" x14ac:dyDescent="0.3">
      <c r="A445" s="1">
        <v>44579</v>
      </c>
      <c r="B445">
        <v>3311.68</v>
      </c>
    </row>
    <row r="446" spans="1:2" x14ac:dyDescent="0.3">
      <c r="A446" s="1">
        <v>44580</v>
      </c>
      <c r="B446">
        <v>3430.88</v>
      </c>
    </row>
    <row r="447" spans="1:2" x14ac:dyDescent="0.3">
      <c r="A447" s="1">
        <v>44581</v>
      </c>
      <c r="B447">
        <v>3421.23</v>
      </c>
    </row>
    <row r="448" spans="1:2" x14ac:dyDescent="0.3">
      <c r="A448" s="1">
        <v>44582</v>
      </c>
      <c r="B448">
        <v>3379.59</v>
      </c>
    </row>
    <row r="449" spans="1:2" x14ac:dyDescent="0.3">
      <c r="A449" s="1">
        <v>44585</v>
      </c>
      <c r="B449">
        <v>3223.61</v>
      </c>
    </row>
    <row r="450" spans="1:2" x14ac:dyDescent="0.3">
      <c r="A450" s="1">
        <v>44586</v>
      </c>
      <c r="B450">
        <v>3296.17</v>
      </c>
    </row>
    <row r="451" spans="1:2" x14ac:dyDescent="0.3">
      <c r="A451" s="1">
        <v>44587</v>
      </c>
      <c r="B451">
        <v>3279.1</v>
      </c>
    </row>
    <row r="452" spans="1:2" x14ac:dyDescent="0.3">
      <c r="A452" s="1">
        <v>44588</v>
      </c>
      <c r="B452">
        <v>3392.03</v>
      </c>
    </row>
    <row r="453" spans="1:2" x14ac:dyDescent="0.3">
      <c r="A453" s="1">
        <v>44589</v>
      </c>
      <c r="B453">
        <v>3432.97</v>
      </c>
    </row>
    <row r="454" spans="1:2" x14ac:dyDescent="0.3">
      <c r="A454" s="1">
        <v>44592</v>
      </c>
      <c r="B454">
        <v>3512.43</v>
      </c>
    </row>
    <row r="455" spans="1:2" x14ac:dyDescent="0.3">
      <c r="A455" s="1">
        <v>44593</v>
      </c>
      <c r="B455">
        <v>3503.19</v>
      </c>
    </row>
    <row r="456" spans="1:2" x14ac:dyDescent="0.3">
      <c r="A456" s="1">
        <v>44594</v>
      </c>
      <c r="B456">
        <v>3491.61</v>
      </c>
    </row>
    <row r="457" spans="1:2" x14ac:dyDescent="0.3">
      <c r="A457" s="1">
        <v>44595</v>
      </c>
      <c r="B457">
        <v>3429.67</v>
      </c>
    </row>
    <row r="458" spans="1:2" x14ac:dyDescent="0.3">
      <c r="A458" s="1">
        <v>44596</v>
      </c>
      <c r="B458">
        <v>3468.29</v>
      </c>
    </row>
    <row r="459" spans="1:2" x14ac:dyDescent="0.3">
      <c r="A459" s="1">
        <v>44599</v>
      </c>
      <c r="B459">
        <v>3467.08</v>
      </c>
    </row>
    <row r="460" spans="1:2" x14ac:dyDescent="0.3">
      <c r="A460" s="1">
        <v>44600</v>
      </c>
      <c r="B460">
        <v>3532.66</v>
      </c>
    </row>
    <row r="461" spans="1:2" x14ac:dyDescent="0.3">
      <c r="A461" s="1">
        <v>44601</v>
      </c>
      <c r="B461">
        <v>3605.69</v>
      </c>
    </row>
    <row r="462" spans="1:2" x14ac:dyDescent="0.3">
      <c r="A462" s="1">
        <v>44602</v>
      </c>
      <c r="B462">
        <v>3622.45</v>
      </c>
    </row>
    <row r="463" spans="1:2" x14ac:dyDescent="0.3">
      <c r="A463" s="1">
        <v>44603</v>
      </c>
      <c r="B463">
        <v>3493.13</v>
      </c>
    </row>
    <row r="464" spans="1:2" x14ac:dyDescent="0.3">
      <c r="A464" s="1">
        <v>44606</v>
      </c>
      <c r="B464">
        <v>3513.86</v>
      </c>
    </row>
    <row r="465" spans="1:2" x14ac:dyDescent="0.3">
      <c r="A465" s="1">
        <v>44607</v>
      </c>
      <c r="B465">
        <v>3641.34</v>
      </c>
    </row>
    <row r="466" spans="1:2" x14ac:dyDescent="0.3">
      <c r="A466" s="1">
        <v>44608</v>
      </c>
      <c r="B466">
        <v>3677.3</v>
      </c>
    </row>
    <row r="467" spans="1:2" x14ac:dyDescent="0.3">
      <c r="A467" s="1">
        <v>44609</v>
      </c>
      <c r="B467">
        <v>3528.95</v>
      </c>
    </row>
    <row r="468" spans="1:2" x14ac:dyDescent="0.3">
      <c r="A468" s="1">
        <v>44610</v>
      </c>
      <c r="B468">
        <v>3386.7</v>
      </c>
    </row>
    <row r="469" spans="1:2" x14ac:dyDescent="0.3">
      <c r="A469" s="1">
        <v>44613</v>
      </c>
      <c r="B469">
        <v>2932.89</v>
      </c>
    </row>
    <row r="470" spans="1:2" x14ac:dyDescent="0.3">
      <c r="A470" s="1">
        <v>44614</v>
      </c>
      <c r="B470">
        <v>3058.93</v>
      </c>
    </row>
    <row r="471" spans="1:2" x14ac:dyDescent="0.3">
      <c r="A471" s="1">
        <v>44616</v>
      </c>
      <c r="B471">
        <v>2161.56</v>
      </c>
    </row>
    <row r="472" spans="1:2" x14ac:dyDescent="0.3">
      <c r="A472" s="1">
        <v>44617</v>
      </c>
      <c r="B472">
        <v>2302.31</v>
      </c>
    </row>
    <row r="473" spans="1:2" x14ac:dyDescent="0.3">
      <c r="A473" s="1">
        <v>44715</v>
      </c>
      <c r="B473">
        <v>2099.89</v>
      </c>
    </row>
    <row r="474" spans="1:2" x14ac:dyDescent="0.3">
      <c r="A474" s="1">
        <v>44718</v>
      </c>
      <c r="B474">
        <v>2079.81</v>
      </c>
    </row>
    <row r="475" spans="1:2" x14ac:dyDescent="0.3">
      <c r="A475" s="1">
        <v>44719</v>
      </c>
      <c r="B475">
        <v>2080.06</v>
      </c>
    </row>
    <row r="476" spans="1:2" x14ac:dyDescent="0.3">
      <c r="A476" s="1">
        <v>44720</v>
      </c>
      <c r="B476">
        <v>2113.92</v>
      </c>
    </row>
    <row r="477" spans="1:2" x14ac:dyDescent="0.3">
      <c r="A477" s="1">
        <v>44721</v>
      </c>
      <c r="B477">
        <v>2085.69</v>
      </c>
    </row>
    <row r="478" spans="1:2" x14ac:dyDescent="0.3">
      <c r="A478" s="1">
        <v>44722</v>
      </c>
      <c r="B478">
        <v>2073.9499999999998</v>
      </c>
    </row>
    <row r="479" spans="1:2" x14ac:dyDescent="0.3">
      <c r="A479" s="1">
        <v>44726</v>
      </c>
      <c r="B479">
        <v>2064.33</v>
      </c>
    </row>
    <row r="480" spans="1:2" x14ac:dyDescent="0.3">
      <c r="A480" s="1">
        <v>44727</v>
      </c>
      <c r="B480">
        <v>2097.19</v>
      </c>
    </row>
    <row r="481" spans="1:2" x14ac:dyDescent="0.3">
      <c r="A481" s="1">
        <v>44728</v>
      </c>
      <c r="B481">
        <v>2132.58</v>
      </c>
    </row>
    <row r="482" spans="1:2" x14ac:dyDescent="0.3">
      <c r="A482" s="1">
        <v>44729</v>
      </c>
      <c r="B482">
        <v>2126.77</v>
      </c>
    </row>
    <row r="483" spans="1:2" x14ac:dyDescent="0.3">
      <c r="A483" s="1">
        <v>44732</v>
      </c>
      <c r="B483">
        <v>2184.42</v>
      </c>
    </row>
    <row r="484" spans="1:2" x14ac:dyDescent="0.3">
      <c r="A484" s="1">
        <v>44733</v>
      </c>
      <c r="B484">
        <v>2148.31</v>
      </c>
    </row>
    <row r="485" spans="1:2" x14ac:dyDescent="0.3">
      <c r="A485" s="1">
        <v>44734</v>
      </c>
      <c r="B485">
        <v>2142.44</v>
      </c>
    </row>
    <row r="486" spans="1:2" x14ac:dyDescent="0.3">
      <c r="A486" s="1">
        <v>44735</v>
      </c>
      <c r="B486">
        <v>2153.09</v>
      </c>
    </row>
    <row r="487" spans="1:2" x14ac:dyDescent="0.3">
      <c r="A487" s="1">
        <v>44736</v>
      </c>
      <c r="B487">
        <v>2133.6999999999998</v>
      </c>
    </row>
    <row r="488" spans="1:2" x14ac:dyDescent="0.3">
      <c r="A488" s="1">
        <v>44739</v>
      </c>
      <c r="B488">
        <v>2153.2800000000002</v>
      </c>
    </row>
    <row r="489" spans="1:2" x14ac:dyDescent="0.3">
      <c r="A489" s="1">
        <v>44740</v>
      </c>
      <c r="B489">
        <v>2153.9299999999998</v>
      </c>
    </row>
    <row r="490" spans="1:2" x14ac:dyDescent="0.3">
      <c r="A490" s="1">
        <v>44741</v>
      </c>
      <c r="B490">
        <v>2130.7800000000002</v>
      </c>
    </row>
    <row r="491" spans="1:2" x14ac:dyDescent="0.3">
      <c r="A491" s="1">
        <v>44742</v>
      </c>
      <c r="B491">
        <v>2031.52</v>
      </c>
    </row>
    <row r="492" spans="1:2" x14ac:dyDescent="0.3">
      <c r="A492" s="1">
        <v>44743</v>
      </c>
      <c r="B492">
        <v>2041.31</v>
      </c>
    </row>
    <row r="493" spans="1:2" x14ac:dyDescent="0.3">
      <c r="A493" s="1">
        <v>44746</v>
      </c>
      <c r="B493">
        <v>2029.85</v>
      </c>
    </row>
    <row r="494" spans="1:2" x14ac:dyDescent="0.3">
      <c r="A494" s="1">
        <v>44747</v>
      </c>
      <c r="B494">
        <v>2031.98</v>
      </c>
    </row>
    <row r="495" spans="1:2" x14ac:dyDescent="0.3">
      <c r="A495" s="1">
        <v>44748</v>
      </c>
      <c r="B495">
        <v>2043.8</v>
      </c>
    </row>
    <row r="496" spans="1:2" x14ac:dyDescent="0.3">
      <c r="A496" s="1">
        <v>44749</v>
      </c>
      <c r="B496">
        <v>2028.65</v>
      </c>
    </row>
    <row r="497" spans="1:2" x14ac:dyDescent="0.3">
      <c r="A497" s="1">
        <v>44750</v>
      </c>
      <c r="B497">
        <v>2035.69</v>
      </c>
    </row>
    <row r="498" spans="1:2" x14ac:dyDescent="0.3">
      <c r="A498" s="1">
        <v>44753</v>
      </c>
      <c r="B498">
        <v>2004.82</v>
      </c>
    </row>
    <row r="499" spans="1:2" x14ac:dyDescent="0.3">
      <c r="A499" s="1">
        <v>44754</v>
      </c>
      <c r="B499">
        <v>1956.98</v>
      </c>
    </row>
    <row r="500" spans="1:2" x14ac:dyDescent="0.3">
      <c r="A500" s="1">
        <v>44755</v>
      </c>
      <c r="B500">
        <v>1893.74</v>
      </c>
    </row>
    <row r="501" spans="1:2" x14ac:dyDescent="0.3">
      <c r="A501" s="1">
        <v>44756</v>
      </c>
      <c r="B501">
        <v>1880.69</v>
      </c>
    </row>
    <row r="502" spans="1:2" x14ac:dyDescent="0.3">
      <c r="A502" s="1">
        <v>44757</v>
      </c>
      <c r="B502">
        <v>1902.13</v>
      </c>
    </row>
    <row r="503" spans="1:2" x14ac:dyDescent="0.3">
      <c r="A503" s="1">
        <v>44760</v>
      </c>
      <c r="B503">
        <v>1888.56</v>
      </c>
    </row>
    <row r="504" spans="1:2" x14ac:dyDescent="0.3">
      <c r="A504" s="1">
        <v>44761</v>
      </c>
      <c r="B504">
        <v>1863.81</v>
      </c>
    </row>
    <row r="505" spans="1:2" x14ac:dyDescent="0.3">
      <c r="A505" s="1">
        <v>44762</v>
      </c>
      <c r="B505">
        <v>1844.18</v>
      </c>
    </row>
    <row r="506" spans="1:2" x14ac:dyDescent="0.3">
      <c r="A506" s="1">
        <v>44763</v>
      </c>
      <c r="B506">
        <v>1810.19</v>
      </c>
    </row>
    <row r="507" spans="1:2" x14ac:dyDescent="0.3">
      <c r="A507" s="1">
        <v>44764</v>
      </c>
      <c r="B507">
        <v>1831.52</v>
      </c>
    </row>
    <row r="508" spans="1:2" x14ac:dyDescent="0.3">
      <c r="A508" s="1">
        <v>44767</v>
      </c>
      <c r="B508">
        <v>1869.91</v>
      </c>
    </row>
    <row r="509" spans="1:2" x14ac:dyDescent="0.3">
      <c r="A509" s="1">
        <v>44768</v>
      </c>
      <c r="B509">
        <v>1946.27</v>
      </c>
    </row>
    <row r="510" spans="1:2" x14ac:dyDescent="0.3">
      <c r="A510" s="1">
        <v>44769</v>
      </c>
      <c r="B510">
        <v>1954.31</v>
      </c>
    </row>
    <row r="511" spans="1:2" x14ac:dyDescent="0.3">
      <c r="A511" s="1">
        <v>44770</v>
      </c>
      <c r="B511">
        <v>1942</v>
      </c>
    </row>
    <row r="512" spans="1:2" x14ac:dyDescent="0.3">
      <c r="A512" s="1">
        <v>44771</v>
      </c>
      <c r="B512">
        <v>1967.5</v>
      </c>
    </row>
    <row r="513" spans="1:2" x14ac:dyDescent="0.3">
      <c r="A513" s="1">
        <v>44774</v>
      </c>
      <c r="B513">
        <v>1956.62</v>
      </c>
    </row>
    <row r="514" spans="1:2" x14ac:dyDescent="0.3">
      <c r="A514" s="1">
        <v>44775</v>
      </c>
      <c r="B514">
        <v>1912.94</v>
      </c>
    </row>
    <row r="515" spans="1:2" x14ac:dyDescent="0.3">
      <c r="A515" s="1">
        <v>44776</v>
      </c>
      <c r="B515">
        <v>1900.32</v>
      </c>
    </row>
    <row r="516" spans="1:2" x14ac:dyDescent="0.3">
      <c r="A516" s="1">
        <v>44777</v>
      </c>
      <c r="B516">
        <v>1899.71</v>
      </c>
    </row>
    <row r="517" spans="1:2" x14ac:dyDescent="0.3">
      <c r="A517" s="1">
        <v>44778</v>
      </c>
      <c r="B517">
        <v>1852.92</v>
      </c>
    </row>
    <row r="518" spans="1:2" x14ac:dyDescent="0.3">
      <c r="A518" s="1">
        <v>44781</v>
      </c>
      <c r="B518">
        <v>1887.77</v>
      </c>
    </row>
    <row r="519" spans="1:2" x14ac:dyDescent="0.3">
      <c r="A519" s="1">
        <v>44782</v>
      </c>
      <c r="B519">
        <v>1932.44</v>
      </c>
    </row>
    <row r="520" spans="1:2" x14ac:dyDescent="0.3">
      <c r="A520" s="1">
        <v>44783</v>
      </c>
      <c r="B520">
        <v>1983.87</v>
      </c>
    </row>
    <row r="521" spans="1:2" x14ac:dyDescent="0.3">
      <c r="A521" s="1">
        <v>44784</v>
      </c>
      <c r="B521">
        <v>1974.44</v>
      </c>
    </row>
    <row r="522" spans="1:2" x14ac:dyDescent="0.3">
      <c r="A522" s="1">
        <v>44785</v>
      </c>
      <c r="B522">
        <v>1992.96</v>
      </c>
    </row>
    <row r="523" spans="1:2" x14ac:dyDescent="0.3">
      <c r="A523" s="1">
        <v>44788</v>
      </c>
      <c r="B523">
        <v>2009.39</v>
      </c>
    </row>
    <row r="524" spans="1:2" x14ac:dyDescent="0.3">
      <c r="A524" s="1">
        <v>44789</v>
      </c>
      <c r="B524">
        <v>2074.69</v>
      </c>
    </row>
    <row r="525" spans="1:2" x14ac:dyDescent="0.3">
      <c r="A525" s="1">
        <v>44790</v>
      </c>
      <c r="B525">
        <v>2075.09</v>
      </c>
    </row>
    <row r="526" spans="1:2" x14ac:dyDescent="0.3">
      <c r="A526" s="1">
        <v>44791</v>
      </c>
      <c r="B526">
        <v>2071.52</v>
      </c>
    </row>
    <row r="527" spans="1:2" x14ac:dyDescent="0.3">
      <c r="A527" s="1">
        <v>44792</v>
      </c>
      <c r="B527">
        <v>2071.75</v>
      </c>
    </row>
    <row r="528" spans="1:2" x14ac:dyDescent="0.3">
      <c r="A528" s="1">
        <v>44795</v>
      </c>
      <c r="B528">
        <v>2096.77</v>
      </c>
    </row>
    <row r="529" spans="1:2" x14ac:dyDescent="0.3">
      <c r="A529" s="1">
        <v>44796</v>
      </c>
      <c r="B529">
        <v>2127.6999999999998</v>
      </c>
    </row>
    <row r="530" spans="1:2" x14ac:dyDescent="0.3">
      <c r="A530" s="1">
        <v>44797</v>
      </c>
      <c r="B530">
        <v>2106.9</v>
      </c>
    </row>
    <row r="531" spans="1:2" x14ac:dyDescent="0.3">
      <c r="A531" s="1">
        <v>44798</v>
      </c>
      <c r="B531">
        <v>2111.59</v>
      </c>
    </row>
    <row r="532" spans="1:2" x14ac:dyDescent="0.3">
      <c r="A532" s="1">
        <v>44799</v>
      </c>
      <c r="B532">
        <v>2125.1999999999998</v>
      </c>
    </row>
    <row r="533" spans="1:2" x14ac:dyDescent="0.3">
      <c r="A533" s="1">
        <v>44802</v>
      </c>
      <c r="B533">
        <v>2150.5700000000002</v>
      </c>
    </row>
    <row r="534" spans="1:2" x14ac:dyDescent="0.3">
      <c r="A534" s="1">
        <v>44803</v>
      </c>
      <c r="B534">
        <v>2133.09</v>
      </c>
    </row>
    <row r="535" spans="1:2" x14ac:dyDescent="0.3">
      <c r="A535" s="1">
        <v>44804</v>
      </c>
      <c r="B535">
        <v>2159.1999999999998</v>
      </c>
    </row>
    <row r="536" spans="1:2" x14ac:dyDescent="0.3">
      <c r="A536" s="1">
        <v>44805</v>
      </c>
      <c r="B536">
        <v>2189.67</v>
      </c>
    </row>
    <row r="537" spans="1:2" x14ac:dyDescent="0.3">
      <c r="A537" s="1">
        <v>44806</v>
      </c>
      <c r="B537">
        <v>2209</v>
      </c>
    </row>
    <row r="538" spans="1:2" x14ac:dyDescent="0.3">
      <c r="A538" s="1">
        <v>44809</v>
      </c>
      <c r="B538">
        <v>2251.31</v>
      </c>
    </row>
    <row r="539" spans="1:2" x14ac:dyDescent="0.3">
      <c r="A539" s="1">
        <v>44810</v>
      </c>
      <c r="B539">
        <v>2189.81</v>
      </c>
    </row>
    <row r="540" spans="1:2" x14ac:dyDescent="0.3">
      <c r="A540" s="1">
        <v>44811</v>
      </c>
      <c r="B540">
        <v>2184.59</v>
      </c>
    </row>
    <row r="541" spans="1:2" x14ac:dyDescent="0.3">
      <c r="A541" s="1">
        <v>44812</v>
      </c>
      <c r="B541">
        <v>2171.6</v>
      </c>
    </row>
    <row r="542" spans="1:2" x14ac:dyDescent="0.3">
      <c r="A542" s="1">
        <v>44813</v>
      </c>
      <c r="B542">
        <v>2207.67</v>
      </c>
    </row>
    <row r="543" spans="1:2" x14ac:dyDescent="0.3">
      <c r="A543" s="1">
        <v>44816</v>
      </c>
      <c r="B543">
        <v>2248.58</v>
      </c>
    </row>
    <row r="544" spans="1:2" x14ac:dyDescent="0.3">
      <c r="A544" s="1">
        <v>44817</v>
      </c>
      <c r="B544">
        <v>2228.7199999999998</v>
      </c>
    </row>
    <row r="545" spans="1:2" x14ac:dyDescent="0.3">
      <c r="A545" s="1">
        <v>44818</v>
      </c>
      <c r="B545">
        <v>2217.9899999999998</v>
      </c>
    </row>
    <row r="546" spans="1:2" x14ac:dyDescent="0.3">
      <c r="A546" s="1">
        <v>44819</v>
      </c>
      <c r="B546">
        <v>2215.4899999999998</v>
      </c>
    </row>
    <row r="547" spans="1:2" x14ac:dyDescent="0.3">
      <c r="A547" s="1">
        <v>44820</v>
      </c>
      <c r="B547">
        <v>2208.4899999999998</v>
      </c>
    </row>
    <row r="548" spans="1:2" x14ac:dyDescent="0.3">
      <c r="A548" s="1">
        <v>44823</v>
      </c>
      <c r="B548">
        <v>2209.5300000000002</v>
      </c>
    </row>
    <row r="549" spans="1:2" x14ac:dyDescent="0.3">
      <c r="A549" s="1">
        <v>44824</v>
      </c>
      <c r="B549">
        <v>2017.39</v>
      </c>
    </row>
    <row r="550" spans="1:2" x14ac:dyDescent="0.3">
      <c r="A550" s="1">
        <v>44825</v>
      </c>
      <c r="B550">
        <v>1924.79</v>
      </c>
    </row>
    <row r="551" spans="1:2" x14ac:dyDescent="0.3">
      <c r="A551" s="1">
        <v>44826</v>
      </c>
      <c r="B551">
        <v>1930.45</v>
      </c>
    </row>
    <row r="552" spans="1:2" x14ac:dyDescent="0.3">
      <c r="A552" s="1">
        <v>44827</v>
      </c>
      <c r="B552">
        <v>1822.09</v>
      </c>
    </row>
    <row r="553" spans="1:2" x14ac:dyDescent="0.3">
      <c r="A553" s="1">
        <v>44830</v>
      </c>
      <c r="B553">
        <v>1639.37</v>
      </c>
    </row>
    <row r="554" spans="1:2" x14ac:dyDescent="0.3">
      <c r="A554" s="1">
        <v>44831</v>
      </c>
      <c r="B554">
        <v>1718.3</v>
      </c>
    </row>
    <row r="555" spans="1:2" x14ac:dyDescent="0.3">
      <c r="A555" s="1">
        <v>44832</v>
      </c>
      <c r="B555">
        <v>1699.28</v>
      </c>
    </row>
    <row r="556" spans="1:2" x14ac:dyDescent="0.3">
      <c r="A556" s="1">
        <v>44833</v>
      </c>
      <c r="B556">
        <v>1667.81</v>
      </c>
    </row>
    <row r="557" spans="1:2" x14ac:dyDescent="0.3">
      <c r="A557" s="1">
        <v>44834</v>
      </c>
      <c r="B557">
        <v>1701.49</v>
      </c>
    </row>
    <row r="558" spans="1:2" x14ac:dyDescent="0.3">
      <c r="A558" s="1">
        <v>44837</v>
      </c>
      <c r="B558">
        <v>1815.91</v>
      </c>
    </row>
    <row r="559" spans="1:2" x14ac:dyDescent="0.3">
      <c r="A559" s="1">
        <v>44838</v>
      </c>
      <c r="B559">
        <v>1816.18</v>
      </c>
    </row>
    <row r="560" spans="1:2" x14ac:dyDescent="0.3">
      <c r="A560" s="1">
        <v>44839</v>
      </c>
      <c r="B560">
        <v>1793.81</v>
      </c>
    </row>
    <row r="561" spans="1:2" x14ac:dyDescent="0.3">
      <c r="A561" s="1">
        <v>44840</v>
      </c>
      <c r="B561">
        <v>1782.94</v>
      </c>
    </row>
    <row r="562" spans="1:2" x14ac:dyDescent="0.3">
      <c r="A562" s="1">
        <v>44841</v>
      </c>
      <c r="B562">
        <v>1686.69</v>
      </c>
    </row>
    <row r="563" spans="1:2" x14ac:dyDescent="0.3">
      <c r="A563" s="1">
        <v>44844</v>
      </c>
      <c r="B563">
        <v>1740.48</v>
      </c>
    </row>
    <row r="564" spans="1:2" x14ac:dyDescent="0.3">
      <c r="A564" s="1">
        <v>44845</v>
      </c>
      <c r="B564">
        <v>1780.87</v>
      </c>
    </row>
    <row r="565" spans="1:2" x14ac:dyDescent="0.3">
      <c r="A565" s="1">
        <v>44846</v>
      </c>
      <c r="B565">
        <v>1778.85</v>
      </c>
    </row>
    <row r="566" spans="1:2" x14ac:dyDescent="0.3">
      <c r="A566" s="1">
        <v>44847</v>
      </c>
      <c r="B566">
        <v>1794.21</v>
      </c>
    </row>
    <row r="567" spans="1:2" x14ac:dyDescent="0.3">
      <c r="A567" s="1">
        <v>44848</v>
      </c>
      <c r="B567">
        <v>1788.99</v>
      </c>
    </row>
    <row r="568" spans="1:2" x14ac:dyDescent="0.3">
      <c r="A568" s="1">
        <v>44851</v>
      </c>
      <c r="B568">
        <v>1858.93</v>
      </c>
    </row>
    <row r="569" spans="1:2" x14ac:dyDescent="0.3">
      <c r="A569" s="1">
        <v>44852</v>
      </c>
      <c r="B569">
        <v>1828.09</v>
      </c>
    </row>
    <row r="570" spans="1:2" x14ac:dyDescent="0.3">
      <c r="A570" s="1">
        <v>44853</v>
      </c>
      <c r="B570">
        <v>1823.99</v>
      </c>
    </row>
    <row r="571" spans="1:2" x14ac:dyDescent="0.3">
      <c r="A571" s="1">
        <v>44854</v>
      </c>
      <c r="B571">
        <v>1842.84</v>
      </c>
    </row>
    <row r="572" spans="1:2" x14ac:dyDescent="0.3">
      <c r="A572" s="1">
        <v>44855</v>
      </c>
      <c r="B572">
        <v>1862.61</v>
      </c>
    </row>
    <row r="573" spans="1:2" x14ac:dyDescent="0.3">
      <c r="A573" s="1">
        <v>44858</v>
      </c>
      <c r="B573">
        <v>1872.85</v>
      </c>
    </row>
    <row r="574" spans="1:2" x14ac:dyDescent="0.3">
      <c r="A574" s="1">
        <v>44859</v>
      </c>
      <c r="B574">
        <v>1931.98</v>
      </c>
    </row>
    <row r="575" spans="1:2" x14ac:dyDescent="0.3">
      <c r="A575" s="1">
        <v>44860</v>
      </c>
      <c r="B575">
        <v>1942.66</v>
      </c>
    </row>
    <row r="576" spans="1:2" x14ac:dyDescent="0.3">
      <c r="A576" s="1">
        <v>44861</v>
      </c>
      <c r="B576">
        <v>1982.09</v>
      </c>
    </row>
    <row r="577" spans="1:2" x14ac:dyDescent="0.3">
      <c r="A577" s="1">
        <v>44862</v>
      </c>
      <c r="B577">
        <v>1986.06</v>
      </c>
    </row>
    <row r="578" spans="1:2" x14ac:dyDescent="0.3">
      <c r="A578" s="1">
        <v>44865</v>
      </c>
      <c r="B578">
        <v>1991.37</v>
      </c>
    </row>
    <row r="579" spans="1:2" x14ac:dyDescent="0.3">
      <c r="A579" s="1">
        <v>44866</v>
      </c>
      <c r="B579">
        <v>1994.07</v>
      </c>
    </row>
    <row r="580" spans="1:2" x14ac:dyDescent="0.3">
      <c r="A580" s="1">
        <v>44867</v>
      </c>
      <c r="B580">
        <v>1964.25</v>
      </c>
    </row>
    <row r="581" spans="1:2" x14ac:dyDescent="0.3">
      <c r="A581" s="1">
        <v>44868</v>
      </c>
      <c r="B581">
        <v>1971.82</v>
      </c>
    </row>
    <row r="582" spans="1:2" x14ac:dyDescent="0.3">
      <c r="A582" s="1">
        <v>44872</v>
      </c>
      <c r="B582">
        <v>2040.8</v>
      </c>
    </row>
    <row r="583" spans="1:2" x14ac:dyDescent="0.3">
      <c r="A583" s="1">
        <v>44873</v>
      </c>
      <c r="B583">
        <v>2033.54</v>
      </c>
    </row>
    <row r="584" spans="1:2" x14ac:dyDescent="0.3">
      <c r="A584" s="1">
        <v>44874</v>
      </c>
      <c r="B584">
        <v>1997.96</v>
      </c>
    </row>
    <row r="585" spans="1:2" x14ac:dyDescent="0.3">
      <c r="A585" s="1">
        <v>44875</v>
      </c>
      <c r="B585">
        <v>2052.8200000000002</v>
      </c>
    </row>
    <row r="586" spans="1:2" x14ac:dyDescent="0.3">
      <c r="A586" s="1">
        <v>44876</v>
      </c>
      <c r="B586">
        <v>2046.1</v>
      </c>
    </row>
    <row r="587" spans="1:2" x14ac:dyDescent="0.3">
      <c r="A587" s="1">
        <v>44879</v>
      </c>
      <c r="B587">
        <v>2058.89</v>
      </c>
    </row>
    <row r="588" spans="1:2" x14ac:dyDescent="0.3">
      <c r="A588" s="1">
        <v>44880</v>
      </c>
      <c r="B588">
        <v>2007.49</v>
      </c>
    </row>
    <row r="589" spans="1:2" x14ac:dyDescent="0.3">
      <c r="A589" s="1">
        <v>44881</v>
      </c>
      <c r="B589">
        <v>2050.4499999999998</v>
      </c>
    </row>
    <row r="590" spans="1:2" x14ac:dyDescent="0.3">
      <c r="A590" s="1">
        <v>44882</v>
      </c>
      <c r="B590">
        <v>2034.88</v>
      </c>
    </row>
    <row r="591" spans="1:2" x14ac:dyDescent="0.3">
      <c r="A591" s="1">
        <v>44883</v>
      </c>
      <c r="B591">
        <v>2024.57</v>
      </c>
    </row>
    <row r="592" spans="1:2" x14ac:dyDescent="0.3">
      <c r="A592" s="1">
        <v>44886</v>
      </c>
      <c r="B592">
        <v>1996.71</v>
      </c>
    </row>
    <row r="593" spans="1:2" x14ac:dyDescent="0.3">
      <c r="A593" s="1">
        <v>44887</v>
      </c>
      <c r="B593">
        <v>2017.55</v>
      </c>
    </row>
    <row r="594" spans="1:2" x14ac:dyDescent="0.3">
      <c r="A594" s="1">
        <v>44888</v>
      </c>
      <c r="B594">
        <v>1997.34</v>
      </c>
    </row>
    <row r="595" spans="1:2" x14ac:dyDescent="0.3">
      <c r="A595" s="1">
        <v>44889</v>
      </c>
      <c r="B595">
        <v>1996.05</v>
      </c>
    </row>
    <row r="596" spans="1:2" x14ac:dyDescent="0.3">
      <c r="A596" s="1">
        <v>44890</v>
      </c>
      <c r="B596">
        <v>2023.07</v>
      </c>
    </row>
    <row r="597" spans="1:2" x14ac:dyDescent="0.3">
      <c r="A597" s="1">
        <v>44893</v>
      </c>
      <c r="B597">
        <v>1995.67</v>
      </c>
    </row>
    <row r="598" spans="1:2" x14ac:dyDescent="0.3">
      <c r="A598" s="1">
        <v>44894</v>
      </c>
      <c r="B598">
        <v>2007.52</v>
      </c>
    </row>
    <row r="599" spans="1:2" x14ac:dyDescent="0.3">
      <c r="A599" s="1">
        <v>44895</v>
      </c>
      <c r="B599">
        <v>2014.18</v>
      </c>
    </row>
    <row r="600" spans="1:2" x14ac:dyDescent="0.3">
      <c r="A600" s="1">
        <v>44896</v>
      </c>
      <c r="B600">
        <v>2032.24</v>
      </c>
    </row>
    <row r="601" spans="1:2" x14ac:dyDescent="0.3">
      <c r="A601" s="1">
        <v>44897</v>
      </c>
      <c r="B601">
        <v>2022.28</v>
      </c>
    </row>
    <row r="602" spans="1:2" x14ac:dyDescent="0.3">
      <c r="A602" s="1">
        <v>44900</v>
      </c>
      <c r="B602">
        <v>2041.99</v>
      </c>
    </row>
    <row r="603" spans="1:2" x14ac:dyDescent="0.3">
      <c r="A603" s="1">
        <v>44901</v>
      </c>
      <c r="B603">
        <v>2028.71</v>
      </c>
    </row>
    <row r="604" spans="1:2" x14ac:dyDescent="0.3">
      <c r="A604" s="1">
        <v>44902</v>
      </c>
      <c r="B604">
        <v>2027.64</v>
      </c>
    </row>
    <row r="605" spans="1:2" x14ac:dyDescent="0.3">
      <c r="A605" s="1">
        <v>44903</v>
      </c>
      <c r="B605">
        <v>2025.22</v>
      </c>
    </row>
    <row r="606" spans="1:2" x14ac:dyDescent="0.3">
      <c r="A606" s="1">
        <v>44904</v>
      </c>
      <c r="B606">
        <v>2025.44</v>
      </c>
    </row>
    <row r="607" spans="1:2" x14ac:dyDescent="0.3">
      <c r="A607" s="1">
        <v>44907</v>
      </c>
      <c r="B607">
        <v>2015.36</v>
      </c>
    </row>
    <row r="608" spans="1:2" x14ac:dyDescent="0.3">
      <c r="A608" s="1">
        <v>44908</v>
      </c>
      <c r="B608">
        <v>2020.23</v>
      </c>
    </row>
    <row r="609" spans="1:2" x14ac:dyDescent="0.3">
      <c r="A609" s="1">
        <v>44909</v>
      </c>
      <c r="B609">
        <v>2008.82</v>
      </c>
    </row>
    <row r="610" spans="1:2" x14ac:dyDescent="0.3">
      <c r="A610" s="1">
        <v>44910</v>
      </c>
      <c r="B610">
        <v>1978.18</v>
      </c>
    </row>
    <row r="611" spans="1:2" x14ac:dyDescent="0.3">
      <c r="A611" s="1">
        <v>44911</v>
      </c>
      <c r="B611">
        <v>1978.31</v>
      </c>
    </row>
    <row r="612" spans="1:2" x14ac:dyDescent="0.3">
      <c r="A612" s="1">
        <v>44914</v>
      </c>
      <c r="B612">
        <v>1972.29</v>
      </c>
    </row>
    <row r="613" spans="1:2" x14ac:dyDescent="0.3">
      <c r="A613" s="1">
        <v>44915</v>
      </c>
      <c r="B613">
        <v>2017.87</v>
      </c>
    </row>
    <row r="614" spans="1:2" x14ac:dyDescent="0.3">
      <c r="A614" s="1">
        <v>44916</v>
      </c>
      <c r="B614">
        <v>2045.66</v>
      </c>
    </row>
    <row r="615" spans="1:2" x14ac:dyDescent="0.3">
      <c r="A615" s="1">
        <v>44917</v>
      </c>
      <c r="B615">
        <v>2034.89</v>
      </c>
    </row>
    <row r="616" spans="1:2" x14ac:dyDescent="0.3">
      <c r="A616" s="1">
        <v>44918</v>
      </c>
      <c r="B616">
        <v>2026.05</v>
      </c>
    </row>
    <row r="617" spans="1:2" x14ac:dyDescent="0.3">
      <c r="A617" s="1">
        <v>44921</v>
      </c>
      <c r="B617">
        <v>2035.88</v>
      </c>
    </row>
    <row r="618" spans="1:2" x14ac:dyDescent="0.3">
      <c r="A618" s="1">
        <v>44922</v>
      </c>
      <c r="B618">
        <v>2035.86</v>
      </c>
    </row>
    <row r="619" spans="1:2" x14ac:dyDescent="0.3">
      <c r="A619" s="1">
        <v>44923</v>
      </c>
      <c r="B619">
        <v>2029.05</v>
      </c>
    </row>
    <row r="620" spans="1:2" x14ac:dyDescent="0.3">
      <c r="A620" s="1">
        <v>44924</v>
      </c>
      <c r="B620">
        <v>2039.25</v>
      </c>
    </row>
    <row r="621" spans="1:2" x14ac:dyDescent="0.3">
      <c r="A621" s="1">
        <v>44925</v>
      </c>
      <c r="B621">
        <v>2046.17</v>
      </c>
    </row>
    <row r="622" spans="1:2" x14ac:dyDescent="0.3">
      <c r="A622" s="1">
        <v>44935</v>
      </c>
      <c r="B622">
        <v>2075.62</v>
      </c>
    </row>
    <row r="623" spans="1:2" x14ac:dyDescent="0.3">
      <c r="A623" s="1">
        <v>44936</v>
      </c>
      <c r="B623">
        <v>2067.4499999999998</v>
      </c>
    </row>
    <row r="624" spans="1:2" x14ac:dyDescent="0.3">
      <c r="A624" s="1">
        <v>44937</v>
      </c>
      <c r="B624">
        <v>2078.66</v>
      </c>
    </row>
    <row r="625" spans="1:2" x14ac:dyDescent="0.3">
      <c r="A625" s="1">
        <v>44938</v>
      </c>
      <c r="B625">
        <v>2096.09</v>
      </c>
    </row>
    <row r="626" spans="1:2" x14ac:dyDescent="0.3">
      <c r="A626" s="1">
        <v>44939</v>
      </c>
      <c r="B626">
        <v>2116.11</v>
      </c>
    </row>
    <row r="627" spans="1:2" x14ac:dyDescent="0.3">
      <c r="A627" s="1">
        <v>44942</v>
      </c>
      <c r="B627">
        <v>2177.35</v>
      </c>
    </row>
    <row r="628" spans="1:2" x14ac:dyDescent="0.3">
      <c r="A628" s="1">
        <v>44943</v>
      </c>
      <c r="B628">
        <v>2141.9899999999998</v>
      </c>
    </row>
    <row r="629" spans="1:2" x14ac:dyDescent="0.3">
      <c r="A629" s="1">
        <v>44944</v>
      </c>
      <c r="B629">
        <v>2152.64</v>
      </c>
    </row>
    <row r="630" spans="1:2" x14ac:dyDescent="0.3">
      <c r="A630" s="1">
        <v>44945</v>
      </c>
      <c r="B630">
        <v>2131.37</v>
      </c>
    </row>
    <row r="631" spans="1:2" x14ac:dyDescent="0.3">
      <c r="A631" s="1">
        <v>44946</v>
      </c>
      <c r="B631">
        <v>2148.62</v>
      </c>
    </row>
    <row r="632" spans="1:2" x14ac:dyDescent="0.3">
      <c r="A632" s="1">
        <v>44949</v>
      </c>
      <c r="B632">
        <v>2166.4899999999998</v>
      </c>
    </row>
    <row r="633" spans="1:2" x14ac:dyDescent="0.3">
      <c r="A633" s="1">
        <v>44950</v>
      </c>
      <c r="B633">
        <v>2178.6</v>
      </c>
    </row>
    <row r="634" spans="1:2" x14ac:dyDescent="0.3">
      <c r="A634" s="1">
        <v>44951</v>
      </c>
      <c r="B634">
        <v>2222.56</v>
      </c>
    </row>
    <row r="635" spans="1:2" x14ac:dyDescent="0.3">
      <c r="A635" s="1">
        <v>44952</v>
      </c>
      <c r="B635">
        <v>2239.9899999999998</v>
      </c>
    </row>
    <row r="636" spans="1:2" x14ac:dyDescent="0.3">
      <c r="A636" s="1">
        <v>44953</v>
      </c>
      <c r="B636">
        <v>2231.87</v>
      </c>
    </row>
    <row r="637" spans="1:2" x14ac:dyDescent="0.3">
      <c r="A637" s="1">
        <v>44956</v>
      </c>
      <c r="B637">
        <v>2252.4</v>
      </c>
    </row>
    <row r="638" spans="1:2" x14ac:dyDescent="0.3">
      <c r="A638" s="1">
        <v>44957</v>
      </c>
      <c r="B638">
        <v>2274.0100000000002</v>
      </c>
    </row>
    <row r="639" spans="1:2" x14ac:dyDescent="0.3">
      <c r="A639" s="1">
        <v>44958</v>
      </c>
      <c r="B639">
        <v>2287.52</v>
      </c>
    </row>
    <row r="640" spans="1:2" x14ac:dyDescent="0.3">
      <c r="A640" s="1">
        <v>44959</v>
      </c>
      <c r="B640">
        <v>2316.1799999999998</v>
      </c>
    </row>
    <row r="641" spans="1:2" x14ac:dyDescent="0.3">
      <c r="A641" s="1">
        <v>44960</v>
      </c>
      <c r="B641">
        <v>2300.4699999999998</v>
      </c>
    </row>
    <row r="642" spans="1:2" x14ac:dyDescent="0.3">
      <c r="A642" s="1">
        <v>44963</v>
      </c>
      <c r="B642">
        <v>2343.11</v>
      </c>
    </row>
    <row r="643" spans="1:2" x14ac:dyDescent="0.3">
      <c r="A643" s="1">
        <v>44964</v>
      </c>
      <c r="B643">
        <v>2339.6799999999998</v>
      </c>
    </row>
    <row r="644" spans="1:2" x14ac:dyDescent="0.3">
      <c r="A644" s="1">
        <v>44965</v>
      </c>
      <c r="B644">
        <v>2341.9699999999998</v>
      </c>
    </row>
    <row r="645" spans="1:2" x14ac:dyDescent="0.3">
      <c r="A645" s="1">
        <v>44966</v>
      </c>
      <c r="B645">
        <v>2373.13</v>
      </c>
    </row>
    <row r="646" spans="1:2" x14ac:dyDescent="0.3">
      <c r="A646" s="1">
        <v>44967</v>
      </c>
      <c r="B646">
        <v>2374.37</v>
      </c>
    </row>
    <row r="647" spans="1:2" x14ac:dyDescent="0.3">
      <c r="A647" s="1">
        <v>44970</v>
      </c>
      <c r="B647">
        <v>2380.29</v>
      </c>
    </row>
    <row r="648" spans="1:2" x14ac:dyDescent="0.3">
      <c r="A648" s="1">
        <v>44971</v>
      </c>
      <c r="B648">
        <v>2340.0300000000002</v>
      </c>
    </row>
    <row r="649" spans="1:2" x14ac:dyDescent="0.3">
      <c r="A649" s="1">
        <v>44972</v>
      </c>
      <c r="B649">
        <v>2260.59</v>
      </c>
    </row>
    <row r="650" spans="1:2" x14ac:dyDescent="0.3">
      <c r="A650" s="1">
        <v>44973</v>
      </c>
      <c r="B650">
        <v>2278.64</v>
      </c>
    </row>
    <row r="651" spans="1:2" x14ac:dyDescent="0.3">
      <c r="A651" s="1">
        <v>44974</v>
      </c>
      <c r="B651">
        <v>2284.04</v>
      </c>
    </row>
    <row r="652" spans="1:2" x14ac:dyDescent="0.3">
      <c r="A652" s="1">
        <v>44977</v>
      </c>
      <c r="B652">
        <v>2283.96</v>
      </c>
    </row>
    <row r="653" spans="1:2" x14ac:dyDescent="0.3">
      <c r="A653" s="1">
        <v>44978</v>
      </c>
      <c r="B653">
        <v>2317.67</v>
      </c>
    </row>
    <row r="654" spans="1:2" x14ac:dyDescent="0.3">
      <c r="A654" s="1">
        <v>44979</v>
      </c>
      <c r="B654">
        <v>2317.04</v>
      </c>
    </row>
    <row r="655" spans="1:2" x14ac:dyDescent="0.3">
      <c r="A655" s="1">
        <v>44984</v>
      </c>
      <c r="B655">
        <v>2346.1799999999998</v>
      </c>
    </row>
    <row r="656" spans="1:2" x14ac:dyDescent="0.3">
      <c r="A656" s="1">
        <v>44985</v>
      </c>
      <c r="B656">
        <v>2357.94</v>
      </c>
    </row>
    <row r="657" spans="1:2" x14ac:dyDescent="0.3">
      <c r="A657" s="1">
        <v>44986</v>
      </c>
      <c r="B657">
        <v>2379.94</v>
      </c>
    </row>
    <row r="658" spans="1:2" x14ac:dyDescent="0.3">
      <c r="A658" s="1">
        <v>44987</v>
      </c>
      <c r="B658">
        <v>2348.13</v>
      </c>
    </row>
    <row r="659" spans="1:2" x14ac:dyDescent="0.3">
      <c r="A659" s="1">
        <v>44988</v>
      </c>
      <c r="B659">
        <v>2380.5100000000002</v>
      </c>
    </row>
    <row r="660" spans="1:2" x14ac:dyDescent="0.3">
      <c r="A660" s="1">
        <v>44991</v>
      </c>
      <c r="B660">
        <v>2396.4699999999998</v>
      </c>
    </row>
    <row r="661" spans="1:2" x14ac:dyDescent="0.3">
      <c r="A661" s="1">
        <v>44992</v>
      </c>
      <c r="B661">
        <v>2399.77</v>
      </c>
    </row>
    <row r="662" spans="1:2" x14ac:dyDescent="0.3">
      <c r="A662" s="1">
        <v>44994</v>
      </c>
      <c r="B662">
        <v>2397.12</v>
      </c>
    </row>
    <row r="663" spans="1:2" x14ac:dyDescent="0.3">
      <c r="A663" s="1">
        <v>44995</v>
      </c>
      <c r="B663">
        <v>2389.36</v>
      </c>
    </row>
    <row r="664" spans="1:2" x14ac:dyDescent="0.3">
      <c r="A664" s="1">
        <v>44998</v>
      </c>
      <c r="B664">
        <v>2394.16</v>
      </c>
    </row>
    <row r="665" spans="1:2" x14ac:dyDescent="0.3">
      <c r="A665" s="1">
        <v>44999</v>
      </c>
      <c r="B665">
        <v>2419.16</v>
      </c>
    </row>
    <row r="666" spans="1:2" x14ac:dyDescent="0.3">
      <c r="A666" s="1">
        <v>45000</v>
      </c>
      <c r="B666">
        <v>2377.7399999999998</v>
      </c>
    </row>
    <row r="667" spans="1:2" x14ac:dyDescent="0.3">
      <c r="A667" s="1">
        <v>45001</v>
      </c>
      <c r="B667">
        <v>2380.9899999999998</v>
      </c>
    </row>
    <row r="668" spans="1:2" x14ac:dyDescent="0.3">
      <c r="A668" s="1">
        <v>45002</v>
      </c>
      <c r="B668">
        <v>2425.31</v>
      </c>
    </row>
    <row r="669" spans="1:2" x14ac:dyDescent="0.3">
      <c r="A669" s="1">
        <v>45005</v>
      </c>
      <c r="B669">
        <v>2473.54</v>
      </c>
    </row>
    <row r="670" spans="1:2" x14ac:dyDescent="0.3">
      <c r="A670" s="1">
        <v>45006</v>
      </c>
      <c r="B670">
        <v>2460.2600000000002</v>
      </c>
    </row>
    <row r="671" spans="1:2" x14ac:dyDescent="0.3">
      <c r="A671" s="1">
        <v>45007</v>
      </c>
      <c r="B671">
        <v>2467.33</v>
      </c>
    </row>
    <row r="672" spans="1:2" x14ac:dyDescent="0.3">
      <c r="A672" s="1">
        <v>45008</v>
      </c>
      <c r="B672">
        <v>2466.56</v>
      </c>
    </row>
    <row r="673" spans="1:2" x14ac:dyDescent="0.3">
      <c r="A673" s="1">
        <v>45009</v>
      </c>
      <c r="B673">
        <v>2471.15</v>
      </c>
    </row>
    <row r="674" spans="1:2" x14ac:dyDescent="0.3">
      <c r="A674" s="1">
        <v>45012</v>
      </c>
      <c r="B674">
        <v>2511.21</v>
      </c>
    </row>
    <row r="675" spans="1:2" x14ac:dyDescent="0.3">
      <c r="A675" s="1">
        <v>45013</v>
      </c>
      <c r="B675">
        <v>2519.7199999999998</v>
      </c>
    </row>
    <row r="676" spans="1:2" x14ac:dyDescent="0.3">
      <c r="A676" s="1">
        <v>45014</v>
      </c>
      <c r="B676">
        <v>2538.89</v>
      </c>
    </row>
    <row r="677" spans="1:2" x14ac:dyDescent="0.3">
      <c r="A677" s="1">
        <v>45015</v>
      </c>
      <c r="B677">
        <v>2544.6</v>
      </c>
    </row>
    <row r="678" spans="1:2" x14ac:dyDescent="0.3">
      <c r="A678" s="1">
        <v>45016</v>
      </c>
      <c r="B678">
        <v>2530.2399999999998</v>
      </c>
    </row>
    <row r="679" spans="1:2" x14ac:dyDescent="0.3">
      <c r="A679" s="1">
        <v>45019</v>
      </c>
      <c r="B679">
        <v>2558.4</v>
      </c>
    </row>
    <row r="680" spans="1:2" x14ac:dyDescent="0.3">
      <c r="A680" s="1">
        <v>45020</v>
      </c>
      <c r="B680">
        <v>2563.1999999999998</v>
      </c>
    </row>
    <row r="681" spans="1:2" x14ac:dyDescent="0.3">
      <c r="A681" s="1">
        <v>45021</v>
      </c>
      <c r="B681">
        <v>2559.91</v>
      </c>
    </row>
    <row r="682" spans="1:2" x14ac:dyDescent="0.3">
      <c r="A682" s="1">
        <v>45022</v>
      </c>
      <c r="B682">
        <v>2570.9</v>
      </c>
    </row>
    <row r="683" spans="1:2" x14ac:dyDescent="0.3">
      <c r="A683" s="1">
        <v>45023</v>
      </c>
      <c r="B683">
        <v>2584.25</v>
      </c>
    </row>
    <row r="684" spans="1:2" x14ac:dyDescent="0.3">
      <c r="A684" s="1">
        <v>45026</v>
      </c>
      <c r="B684">
        <v>2625.56</v>
      </c>
    </row>
    <row r="685" spans="1:2" x14ac:dyDescent="0.3">
      <c r="A685" s="1">
        <v>45027</v>
      </c>
      <c r="B685">
        <v>2603.7199999999998</v>
      </c>
    </row>
    <row r="686" spans="1:2" x14ac:dyDescent="0.3">
      <c r="A686" s="1">
        <v>45028</v>
      </c>
      <c r="B686">
        <v>2623.13</v>
      </c>
    </row>
    <row r="687" spans="1:2" x14ac:dyDescent="0.3">
      <c r="A687" s="1">
        <v>45029</v>
      </c>
      <c r="B687">
        <v>2634.32</v>
      </c>
    </row>
    <row r="688" spans="1:2" x14ac:dyDescent="0.3">
      <c r="A688" s="1">
        <v>45030</v>
      </c>
      <c r="B688">
        <v>2643.9</v>
      </c>
    </row>
    <row r="689" spans="1:2" x14ac:dyDescent="0.3">
      <c r="A689" s="1">
        <v>45033</v>
      </c>
      <c r="B689">
        <v>2698.97</v>
      </c>
    </row>
    <row r="690" spans="1:2" x14ac:dyDescent="0.3">
      <c r="A690" s="1">
        <v>45034</v>
      </c>
      <c r="B690">
        <v>2731.23</v>
      </c>
    </row>
    <row r="691" spans="1:2" x14ac:dyDescent="0.3">
      <c r="A691" s="1">
        <v>45035</v>
      </c>
      <c r="B691">
        <v>2722.99</v>
      </c>
    </row>
    <row r="692" spans="1:2" x14ac:dyDescent="0.3">
      <c r="A692" s="1">
        <v>45036</v>
      </c>
      <c r="B692">
        <v>2727.36</v>
      </c>
    </row>
    <row r="693" spans="1:2" x14ac:dyDescent="0.3">
      <c r="A693" s="1">
        <v>45037</v>
      </c>
      <c r="B693">
        <v>2741.87</v>
      </c>
    </row>
    <row r="694" spans="1:2" x14ac:dyDescent="0.3">
      <c r="A694" s="1">
        <v>45040</v>
      </c>
      <c r="B694">
        <v>2758.99</v>
      </c>
    </row>
    <row r="695" spans="1:2" x14ac:dyDescent="0.3">
      <c r="A695" s="1">
        <v>45041</v>
      </c>
      <c r="B695">
        <v>2734.23</v>
      </c>
    </row>
    <row r="696" spans="1:2" x14ac:dyDescent="0.3">
      <c r="A696" s="1">
        <v>45042</v>
      </c>
      <c r="B696">
        <v>2716.99</v>
      </c>
    </row>
    <row r="697" spans="1:2" x14ac:dyDescent="0.3">
      <c r="A697" s="1">
        <v>45043</v>
      </c>
      <c r="B697">
        <v>2733.93</v>
      </c>
    </row>
    <row r="698" spans="1:2" x14ac:dyDescent="0.3">
      <c r="A698" s="1">
        <v>45044</v>
      </c>
      <c r="B698">
        <v>2692.67</v>
      </c>
    </row>
    <row r="699" spans="1:2" x14ac:dyDescent="0.3">
      <c r="A699" s="1">
        <v>45048</v>
      </c>
      <c r="B699">
        <v>2627.67</v>
      </c>
    </row>
    <row r="700" spans="1:2" x14ac:dyDescent="0.3">
      <c r="A700" s="1">
        <v>45049</v>
      </c>
      <c r="B700">
        <v>2570.13</v>
      </c>
    </row>
    <row r="701" spans="1:2" x14ac:dyDescent="0.3">
      <c r="A701" s="1">
        <v>45050</v>
      </c>
      <c r="B701">
        <v>2609.19</v>
      </c>
    </row>
    <row r="702" spans="1:2" x14ac:dyDescent="0.3">
      <c r="A702" s="1">
        <v>45051</v>
      </c>
      <c r="B702">
        <v>2587.44</v>
      </c>
    </row>
    <row r="703" spans="1:2" x14ac:dyDescent="0.3">
      <c r="A703" s="1">
        <v>45056</v>
      </c>
      <c r="B703">
        <v>2659.06</v>
      </c>
    </row>
    <row r="704" spans="1:2" x14ac:dyDescent="0.3">
      <c r="A704" s="1">
        <v>45057</v>
      </c>
      <c r="B704">
        <v>2643.36</v>
      </c>
    </row>
    <row r="705" spans="1:2" x14ac:dyDescent="0.3">
      <c r="A705" s="1">
        <v>45058</v>
      </c>
      <c r="B705">
        <v>2646.15</v>
      </c>
    </row>
    <row r="706" spans="1:2" x14ac:dyDescent="0.3">
      <c r="A706" s="1">
        <v>45061</v>
      </c>
      <c r="B706">
        <v>2704.98</v>
      </c>
    </row>
    <row r="707" spans="1:2" x14ac:dyDescent="0.3">
      <c r="A707" s="1">
        <v>45062</v>
      </c>
      <c r="B707">
        <v>2706.31</v>
      </c>
    </row>
    <row r="708" spans="1:2" x14ac:dyDescent="0.3">
      <c r="A708" s="1">
        <v>45063</v>
      </c>
      <c r="B708">
        <v>2704.41</v>
      </c>
    </row>
    <row r="709" spans="1:2" x14ac:dyDescent="0.3">
      <c r="A709" s="1">
        <v>45064</v>
      </c>
      <c r="B709">
        <v>2668.22</v>
      </c>
    </row>
    <row r="710" spans="1:2" x14ac:dyDescent="0.3">
      <c r="A710" s="1">
        <v>45065</v>
      </c>
      <c r="B710">
        <v>2639.84</v>
      </c>
    </row>
    <row r="711" spans="1:2" x14ac:dyDescent="0.3">
      <c r="A711" s="1">
        <v>45068</v>
      </c>
      <c r="B711">
        <v>2641.1</v>
      </c>
    </row>
    <row r="712" spans="1:2" x14ac:dyDescent="0.3">
      <c r="A712" s="1">
        <v>45069</v>
      </c>
      <c r="B712">
        <v>2646.57</v>
      </c>
    </row>
    <row r="713" spans="1:2" x14ac:dyDescent="0.3">
      <c r="A713" s="1">
        <v>45070</v>
      </c>
      <c r="B713">
        <v>2681.55</v>
      </c>
    </row>
    <row r="714" spans="1:2" x14ac:dyDescent="0.3">
      <c r="A714" s="1">
        <v>45071</v>
      </c>
      <c r="B714">
        <v>2666.96</v>
      </c>
    </row>
    <row r="715" spans="1:2" x14ac:dyDescent="0.3">
      <c r="A715" s="1">
        <v>45072</v>
      </c>
      <c r="B715">
        <v>2690.66</v>
      </c>
    </row>
    <row r="716" spans="1:2" x14ac:dyDescent="0.3">
      <c r="A716" s="1">
        <v>45075</v>
      </c>
      <c r="B716">
        <v>2747.54</v>
      </c>
    </row>
    <row r="717" spans="1:2" x14ac:dyDescent="0.3">
      <c r="A717" s="1">
        <v>45076</v>
      </c>
      <c r="B717">
        <v>2714.79</v>
      </c>
    </row>
    <row r="718" spans="1:2" x14ac:dyDescent="0.3">
      <c r="A718" s="1">
        <v>45077</v>
      </c>
      <c r="B718">
        <v>2730.42</v>
      </c>
    </row>
    <row r="719" spans="1:2" x14ac:dyDescent="0.3">
      <c r="A719" s="1">
        <v>45078</v>
      </c>
      <c r="B719">
        <v>2736.51</v>
      </c>
    </row>
    <row r="720" spans="1:2" x14ac:dyDescent="0.3">
      <c r="A720" s="1">
        <v>45079</v>
      </c>
      <c r="B720">
        <v>2778.99</v>
      </c>
    </row>
    <row r="721" spans="1:2" x14ac:dyDescent="0.3">
      <c r="A721" s="1">
        <v>45082</v>
      </c>
      <c r="B721">
        <v>2729.71</v>
      </c>
    </row>
    <row r="722" spans="1:2" x14ac:dyDescent="0.3">
      <c r="A722" s="1">
        <v>45083</v>
      </c>
      <c r="B722">
        <v>2755.85</v>
      </c>
    </row>
    <row r="723" spans="1:2" x14ac:dyDescent="0.3">
      <c r="A723" s="1">
        <v>45084</v>
      </c>
      <c r="B723">
        <v>2773.02</v>
      </c>
    </row>
    <row r="724" spans="1:2" x14ac:dyDescent="0.3">
      <c r="A724" s="1">
        <v>45085</v>
      </c>
      <c r="B724">
        <v>2781.4</v>
      </c>
    </row>
    <row r="725" spans="1:2" x14ac:dyDescent="0.3">
      <c r="A725" s="1">
        <v>45086</v>
      </c>
      <c r="B725">
        <v>2773.55</v>
      </c>
    </row>
    <row r="726" spans="1:2" x14ac:dyDescent="0.3">
      <c r="A726" s="1">
        <v>45090</v>
      </c>
      <c r="B726">
        <v>2828.31</v>
      </c>
    </row>
    <row r="727" spans="1:2" x14ac:dyDescent="0.3">
      <c r="A727" s="1">
        <v>45091</v>
      </c>
      <c r="B727">
        <v>2828.66</v>
      </c>
    </row>
    <row r="728" spans="1:2" x14ac:dyDescent="0.3">
      <c r="A728" s="1">
        <v>45092</v>
      </c>
      <c r="B728">
        <v>2865.07</v>
      </c>
    </row>
    <row r="729" spans="1:2" x14ac:dyDescent="0.3">
      <c r="A729" s="1">
        <v>45093</v>
      </c>
      <c r="B729">
        <v>2887.29</v>
      </c>
    </row>
    <row r="730" spans="1:2" x14ac:dyDescent="0.3">
      <c r="A730" s="1">
        <v>45096</v>
      </c>
      <c r="B730">
        <v>2919.49</v>
      </c>
    </row>
    <row r="731" spans="1:2" x14ac:dyDescent="0.3">
      <c r="A731" s="1">
        <v>45097</v>
      </c>
      <c r="B731">
        <v>2918.7</v>
      </c>
    </row>
    <row r="732" spans="1:2" x14ac:dyDescent="0.3">
      <c r="A732" s="1">
        <v>45098</v>
      </c>
      <c r="B732">
        <v>2963.97</v>
      </c>
    </row>
    <row r="733" spans="1:2" x14ac:dyDescent="0.3">
      <c r="A733" s="1">
        <v>45099</v>
      </c>
      <c r="B733">
        <v>2951.75</v>
      </c>
    </row>
    <row r="734" spans="1:2" x14ac:dyDescent="0.3">
      <c r="A734" s="1">
        <v>45100</v>
      </c>
      <c r="B734">
        <v>2898.23</v>
      </c>
    </row>
    <row r="735" spans="1:2" x14ac:dyDescent="0.3">
      <c r="A735" s="1">
        <v>45103</v>
      </c>
      <c r="B735">
        <v>2896.24</v>
      </c>
    </row>
    <row r="736" spans="1:2" x14ac:dyDescent="0.3">
      <c r="A736" s="1">
        <v>45104</v>
      </c>
      <c r="B736">
        <v>2939.38</v>
      </c>
    </row>
    <row r="737" spans="1:2" x14ac:dyDescent="0.3">
      <c r="A737" s="1">
        <v>45105</v>
      </c>
      <c r="B737">
        <v>2935.18</v>
      </c>
    </row>
    <row r="738" spans="1:2" x14ac:dyDescent="0.3">
      <c r="A738" s="1">
        <v>45106</v>
      </c>
      <c r="B738">
        <v>2944.41</v>
      </c>
    </row>
    <row r="739" spans="1:2" x14ac:dyDescent="0.3">
      <c r="A739" s="1">
        <v>45107</v>
      </c>
      <c r="B739">
        <v>2968.37</v>
      </c>
    </row>
    <row r="740" spans="1:2" x14ac:dyDescent="0.3">
      <c r="A740" s="1">
        <v>45110</v>
      </c>
      <c r="B740">
        <v>2976.21</v>
      </c>
    </row>
    <row r="741" spans="1:2" x14ac:dyDescent="0.3">
      <c r="A741" s="1">
        <v>45111</v>
      </c>
      <c r="B741">
        <v>2957.18</v>
      </c>
    </row>
    <row r="742" spans="1:2" x14ac:dyDescent="0.3">
      <c r="A742" s="1">
        <v>45112</v>
      </c>
      <c r="B742">
        <v>3007.77</v>
      </c>
    </row>
    <row r="743" spans="1:2" x14ac:dyDescent="0.3">
      <c r="A743" s="1">
        <v>45113</v>
      </c>
      <c r="B743">
        <v>3013.06</v>
      </c>
    </row>
    <row r="744" spans="1:2" x14ac:dyDescent="0.3">
      <c r="A744" s="1">
        <v>45114</v>
      </c>
      <c r="B744">
        <v>3014.79</v>
      </c>
    </row>
    <row r="745" spans="1:2" x14ac:dyDescent="0.3">
      <c r="A745" s="1">
        <v>45117</v>
      </c>
      <c r="B745">
        <v>3058.85</v>
      </c>
    </row>
    <row r="746" spans="1:2" x14ac:dyDescent="0.3">
      <c r="A746" s="1">
        <v>45118</v>
      </c>
      <c r="B746">
        <v>3070.72</v>
      </c>
    </row>
    <row r="747" spans="1:2" x14ac:dyDescent="0.3">
      <c r="A747" s="1">
        <v>45119</v>
      </c>
      <c r="B747">
        <v>3101.96</v>
      </c>
    </row>
    <row r="748" spans="1:2" x14ac:dyDescent="0.3">
      <c r="A748" s="1">
        <v>45120</v>
      </c>
      <c r="B748">
        <v>3093.83</v>
      </c>
    </row>
    <row r="749" spans="1:2" x14ac:dyDescent="0.3">
      <c r="A749" s="1">
        <v>45121</v>
      </c>
      <c r="B749">
        <v>3117.14</v>
      </c>
    </row>
    <row r="750" spans="1:2" x14ac:dyDescent="0.3">
      <c r="A750" s="1">
        <v>45124</v>
      </c>
      <c r="B750">
        <v>3147.16</v>
      </c>
    </row>
    <row r="751" spans="1:2" x14ac:dyDescent="0.3">
      <c r="A751" s="1">
        <v>45125</v>
      </c>
      <c r="B751">
        <v>3184.22</v>
      </c>
    </row>
    <row r="752" spans="1:2" x14ac:dyDescent="0.3">
      <c r="A752" s="1">
        <v>45126</v>
      </c>
      <c r="B752">
        <v>3170.61</v>
      </c>
    </row>
    <row r="753" spans="1:2" x14ac:dyDescent="0.3">
      <c r="A753" s="1">
        <v>45127</v>
      </c>
      <c r="B753">
        <v>3131.17</v>
      </c>
    </row>
    <row r="754" spans="1:2" x14ac:dyDescent="0.3">
      <c r="A754" s="1">
        <v>45128</v>
      </c>
      <c r="B754">
        <v>3157.76</v>
      </c>
    </row>
    <row r="755" spans="1:2" x14ac:dyDescent="0.3">
      <c r="A755" s="1">
        <v>45131</v>
      </c>
      <c r="B755">
        <v>3196.04</v>
      </c>
    </row>
    <row r="756" spans="1:2" x14ac:dyDescent="0.3">
      <c r="A756" s="1">
        <v>45132</v>
      </c>
      <c r="B756">
        <v>3251.31</v>
      </c>
    </row>
    <row r="757" spans="1:2" x14ac:dyDescent="0.3">
      <c r="A757" s="1">
        <v>45133</v>
      </c>
      <c r="B757">
        <v>3262.51</v>
      </c>
    </row>
    <row r="758" spans="1:2" x14ac:dyDescent="0.3">
      <c r="A758" s="1">
        <v>45134</v>
      </c>
      <c r="B758">
        <v>3319.87</v>
      </c>
    </row>
    <row r="759" spans="1:2" x14ac:dyDescent="0.3">
      <c r="A759" s="1">
        <v>45135</v>
      </c>
      <c r="B759">
        <v>3344.27</v>
      </c>
    </row>
    <row r="760" spans="1:2" x14ac:dyDescent="0.3">
      <c r="A760" s="1">
        <v>45138</v>
      </c>
      <c r="B760">
        <v>3428.53</v>
      </c>
    </row>
    <row r="761" spans="1:2" x14ac:dyDescent="0.3">
      <c r="A761" s="1">
        <v>45139</v>
      </c>
      <c r="B761">
        <v>3425.16</v>
      </c>
    </row>
    <row r="762" spans="1:2" x14ac:dyDescent="0.3">
      <c r="A762" s="1">
        <v>45140</v>
      </c>
      <c r="B762">
        <v>3450.65</v>
      </c>
    </row>
    <row r="763" spans="1:2" x14ac:dyDescent="0.3">
      <c r="A763" s="1">
        <v>45141</v>
      </c>
      <c r="B763">
        <v>3518.23</v>
      </c>
    </row>
    <row r="764" spans="1:2" x14ac:dyDescent="0.3">
      <c r="A764" s="1">
        <v>45142</v>
      </c>
      <c r="B764">
        <v>3451.96</v>
      </c>
    </row>
    <row r="765" spans="1:2" x14ac:dyDescent="0.3">
      <c r="A765" s="1">
        <v>45145</v>
      </c>
      <c r="B765">
        <v>3429.64</v>
      </c>
    </row>
    <row r="766" spans="1:2" x14ac:dyDescent="0.3">
      <c r="A766" s="1">
        <v>45146</v>
      </c>
      <c r="B766">
        <v>3448.13</v>
      </c>
    </row>
    <row r="767" spans="1:2" x14ac:dyDescent="0.3">
      <c r="A767" s="1">
        <v>45147</v>
      </c>
      <c r="B767">
        <v>3468.48</v>
      </c>
    </row>
    <row r="768" spans="1:2" x14ac:dyDescent="0.3">
      <c r="A768" s="1">
        <v>45148</v>
      </c>
      <c r="B768">
        <v>3506.37</v>
      </c>
    </row>
    <row r="769" spans="1:2" x14ac:dyDescent="0.3">
      <c r="A769" s="1">
        <v>45149</v>
      </c>
      <c r="B769">
        <v>3526.31</v>
      </c>
    </row>
    <row r="770" spans="1:2" x14ac:dyDescent="0.3">
      <c r="A770" s="1">
        <v>45152</v>
      </c>
      <c r="B770">
        <v>3462.8</v>
      </c>
    </row>
    <row r="771" spans="1:2" x14ac:dyDescent="0.3">
      <c r="A771" s="1">
        <v>45153</v>
      </c>
      <c r="B771">
        <v>3481.94</v>
      </c>
    </row>
    <row r="772" spans="1:2" x14ac:dyDescent="0.3">
      <c r="A772" s="1">
        <v>45154</v>
      </c>
      <c r="B772">
        <v>3394.03</v>
      </c>
    </row>
    <row r="773" spans="1:2" x14ac:dyDescent="0.3">
      <c r="A773" s="1">
        <v>45155</v>
      </c>
      <c r="B773">
        <v>3419.85</v>
      </c>
    </row>
    <row r="774" spans="1:2" x14ac:dyDescent="0.3">
      <c r="A774" s="1">
        <v>45156</v>
      </c>
      <c r="B774">
        <v>3454.95</v>
      </c>
    </row>
    <row r="775" spans="1:2" x14ac:dyDescent="0.3">
      <c r="A775" s="1">
        <v>45159</v>
      </c>
      <c r="B775">
        <v>3474.7</v>
      </c>
    </row>
    <row r="776" spans="1:2" x14ac:dyDescent="0.3">
      <c r="A776" s="1">
        <v>45160</v>
      </c>
      <c r="B776">
        <v>3501.01</v>
      </c>
    </row>
    <row r="777" spans="1:2" x14ac:dyDescent="0.3">
      <c r="A777" s="1">
        <v>45161</v>
      </c>
      <c r="B777">
        <v>3436.42</v>
      </c>
    </row>
    <row r="778" spans="1:2" x14ac:dyDescent="0.3">
      <c r="A778" s="1">
        <v>45162</v>
      </c>
      <c r="B778">
        <v>3472.55</v>
      </c>
    </row>
    <row r="779" spans="1:2" x14ac:dyDescent="0.3">
      <c r="A779" s="1">
        <v>45163</v>
      </c>
      <c r="B779">
        <v>3474.83</v>
      </c>
    </row>
    <row r="780" spans="1:2" x14ac:dyDescent="0.3">
      <c r="A780" s="1">
        <v>45166</v>
      </c>
      <c r="B780">
        <v>3522.73</v>
      </c>
    </row>
    <row r="781" spans="1:2" x14ac:dyDescent="0.3">
      <c r="A781" s="1">
        <v>45167</v>
      </c>
      <c r="B781">
        <v>3494.72</v>
      </c>
    </row>
    <row r="782" spans="1:2" x14ac:dyDescent="0.3">
      <c r="A782" s="1">
        <v>45168</v>
      </c>
      <c r="B782">
        <v>3491.58</v>
      </c>
    </row>
    <row r="783" spans="1:2" x14ac:dyDescent="0.3">
      <c r="A783" s="1">
        <v>45169</v>
      </c>
      <c r="B783">
        <v>3537.3</v>
      </c>
    </row>
    <row r="784" spans="1:2" x14ac:dyDescent="0.3">
      <c r="A784" s="1">
        <v>45170</v>
      </c>
      <c r="B784">
        <v>3531.3</v>
      </c>
    </row>
    <row r="785" spans="1:2" x14ac:dyDescent="0.3">
      <c r="A785" s="1">
        <v>45173</v>
      </c>
      <c r="B785">
        <v>3565.15</v>
      </c>
    </row>
    <row r="786" spans="1:2" x14ac:dyDescent="0.3">
      <c r="A786" s="1">
        <v>45174</v>
      </c>
      <c r="B786">
        <v>3552.72</v>
      </c>
    </row>
    <row r="787" spans="1:2" x14ac:dyDescent="0.3">
      <c r="A787" s="1">
        <v>45175</v>
      </c>
      <c r="B787">
        <v>3530.11</v>
      </c>
    </row>
    <row r="788" spans="1:2" x14ac:dyDescent="0.3">
      <c r="A788" s="1">
        <v>45176</v>
      </c>
      <c r="B788">
        <v>3468.68</v>
      </c>
    </row>
    <row r="789" spans="1:2" x14ac:dyDescent="0.3">
      <c r="A789" s="1">
        <v>45177</v>
      </c>
      <c r="B789">
        <v>3425.38</v>
      </c>
    </row>
    <row r="790" spans="1:2" x14ac:dyDescent="0.3">
      <c r="A790" s="1">
        <v>45180</v>
      </c>
      <c r="B790">
        <v>3377.66</v>
      </c>
    </row>
    <row r="791" spans="1:2" x14ac:dyDescent="0.3">
      <c r="A791" s="1">
        <v>45181</v>
      </c>
      <c r="B791">
        <v>3451.38</v>
      </c>
    </row>
    <row r="792" spans="1:2" x14ac:dyDescent="0.3">
      <c r="A792" s="1">
        <v>45182</v>
      </c>
      <c r="B792">
        <v>3420.76</v>
      </c>
    </row>
    <row r="793" spans="1:2" x14ac:dyDescent="0.3">
      <c r="A793" s="1">
        <v>45183</v>
      </c>
      <c r="B793">
        <v>3384.05</v>
      </c>
    </row>
    <row r="794" spans="1:2" x14ac:dyDescent="0.3">
      <c r="A794" s="1">
        <v>45184</v>
      </c>
      <c r="B794">
        <v>3419.69</v>
      </c>
    </row>
    <row r="795" spans="1:2" x14ac:dyDescent="0.3">
      <c r="A795" s="1">
        <v>45187</v>
      </c>
      <c r="B795">
        <v>3401.53</v>
      </c>
    </row>
    <row r="796" spans="1:2" x14ac:dyDescent="0.3">
      <c r="A796" s="1">
        <v>45188</v>
      </c>
      <c r="B796">
        <v>3347.72</v>
      </c>
    </row>
    <row r="797" spans="1:2" x14ac:dyDescent="0.3">
      <c r="A797" s="1">
        <v>45189</v>
      </c>
      <c r="B797">
        <v>3348.7</v>
      </c>
    </row>
    <row r="798" spans="1:2" x14ac:dyDescent="0.3">
      <c r="A798" s="1">
        <v>45190</v>
      </c>
      <c r="B798">
        <v>3313.43</v>
      </c>
    </row>
    <row r="799" spans="1:2" x14ac:dyDescent="0.3">
      <c r="A799" s="1">
        <v>45191</v>
      </c>
      <c r="B799">
        <v>3356.37</v>
      </c>
    </row>
    <row r="800" spans="1:2" x14ac:dyDescent="0.3">
      <c r="A800" s="1">
        <v>45194</v>
      </c>
      <c r="B800">
        <v>3340.32</v>
      </c>
    </row>
    <row r="801" spans="1:2" x14ac:dyDescent="0.3">
      <c r="A801" s="1">
        <v>45195</v>
      </c>
      <c r="B801">
        <v>3358.99</v>
      </c>
    </row>
    <row r="802" spans="1:2" x14ac:dyDescent="0.3">
      <c r="A802" s="1">
        <v>45196</v>
      </c>
      <c r="B802">
        <v>3380.96</v>
      </c>
    </row>
    <row r="803" spans="1:2" x14ac:dyDescent="0.3">
      <c r="A803" s="1">
        <v>45197</v>
      </c>
      <c r="B803">
        <v>3406.41</v>
      </c>
    </row>
    <row r="804" spans="1:2" x14ac:dyDescent="0.3">
      <c r="A804" s="1">
        <v>45198</v>
      </c>
      <c r="B804">
        <v>3376.26</v>
      </c>
    </row>
    <row r="805" spans="1:2" x14ac:dyDescent="0.3">
      <c r="A805" s="1">
        <v>45201</v>
      </c>
      <c r="B805">
        <v>3384.47</v>
      </c>
    </row>
    <row r="806" spans="1:2" x14ac:dyDescent="0.3">
      <c r="A806" s="1">
        <v>45202</v>
      </c>
      <c r="B806">
        <v>3380.44</v>
      </c>
    </row>
    <row r="807" spans="1:2" x14ac:dyDescent="0.3">
      <c r="A807" s="1">
        <v>45203</v>
      </c>
      <c r="B807">
        <v>3388.6</v>
      </c>
    </row>
    <row r="808" spans="1:2" x14ac:dyDescent="0.3">
      <c r="A808" s="1">
        <v>45204</v>
      </c>
      <c r="B808">
        <v>3397.27</v>
      </c>
    </row>
    <row r="809" spans="1:2" x14ac:dyDescent="0.3">
      <c r="A809" s="1">
        <v>45205</v>
      </c>
      <c r="B809">
        <v>3417.77</v>
      </c>
    </row>
    <row r="810" spans="1:2" x14ac:dyDescent="0.3">
      <c r="A810" s="1">
        <v>45208</v>
      </c>
      <c r="B810">
        <v>3424.45</v>
      </c>
    </row>
    <row r="811" spans="1:2" x14ac:dyDescent="0.3">
      <c r="A811" s="1">
        <v>45209</v>
      </c>
      <c r="B811">
        <v>3434.88</v>
      </c>
    </row>
    <row r="812" spans="1:2" x14ac:dyDescent="0.3">
      <c r="A812" s="1">
        <v>45210</v>
      </c>
      <c r="B812">
        <v>3408.15</v>
      </c>
    </row>
    <row r="813" spans="1:2" x14ac:dyDescent="0.3">
      <c r="A813" s="1">
        <v>45211</v>
      </c>
      <c r="B813">
        <v>3437.31</v>
      </c>
    </row>
    <row r="814" spans="1:2" x14ac:dyDescent="0.3">
      <c r="A814" s="1">
        <v>45212</v>
      </c>
      <c r="B814">
        <v>3457.44</v>
      </c>
    </row>
    <row r="815" spans="1:2" x14ac:dyDescent="0.3">
      <c r="A815" s="1">
        <v>45215</v>
      </c>
      <c r="B815">
        <v>3498.46</v>
      </c>
    </row>
    <row r="816" spans="1:2" x14ac:dyDescent="0.3">
      <c r="A816" s="1">
        <v>45216</v>
      </c>
      <c r="B816">
        <v>3501.45</v>
      </c>
    </row>
    <row r="817" spans="1:2" x14ac:dyDescent="0.3">
      <c r="A817" s="1">
        <v>45217</v>
      </c>
      <c r="B817">
        <v>3511.7</v>
      </c>
    </row>
    <row r="818" spans="1:2" x14ac:dyDescent="0.3">
      <c r="A818" s="1">
        <v>45218</v>
      </c>
      <c r="B818">
        <v>3526.8</v>
      </c>
    </row>
    <row r="819" spans="1:2" x14ac:dyDescent="0.3">
      <c r="A819" s="1">
        <v>45219</v>
      </c>
      <c r="B819">
        <v>3513.76</v>
      </c>
    </row>
    <row r="820" spans="1:2" x14ac:dyDescent="0.3">
      <c r="A820" s="1">
        <v>45222</v>
      </c>
      <c r="B820">
        <v>3504.88</v>
      </c>
    </row>
    <row r="821" spans="1:2" x14ac:dyDescent="0.3">
      <c r="A821" s="1">
        <v>45223</v>
      </c>
      <c r="B821">
        <v>3514</v>
      </c>
    </row>
    <row r="822" spans="1:2" x14ac:dyDescent="0.3">
      <c r="A822" s="1">
        <v>45224</v>
      </c>
      <c r="B822">
        <v>3533.54</v>
      </c>
    </row>
    <row r="823" spans="1:2" x14ac:dyDescent="0.3">
      <c r="A823" s="1">
        <v>45225</v>
      </c>
      <c r="B823">
        <v>3485.36</v>
      </c>
    </row>
    <row r="824" spans="1:2" x14ac:dyDescent="0.3">
      <c r="A824" s="1">
        <v>45226</v>
      </c>
      <c r="B824">
        <v>3499.86</v>
      </c>
    </row>
    <row r="825" spans="1:2" x14ac:dyDescent="0.3">
      <c r="A825" s="1">
        <v>45229</v>
      </c>
      <c r="B825">
        <v>3475.7</v>
      </c>
    </row>
    <row r="826" spans="1:2" x14ac:dyDescent="0.3">
      <c r="A826" s="1">
        <v>45230</v>
      </c>
      <c r="B826">
        <v>3445.05</v>
      </c>
    </row>
    <row r="827" spans="1:2" x14ac:dyDescent="0.3">
      <c r="A827" s="1">
        <v>45231</v>
      </c>
      <c r="B827">
        <v>3462.51</v>
      </c>
    </row>
    <row r="828" spans="1:2" x14ac:dyDescent="0.3">
      <c r="A828" s="1">
        <v>45232</v>
      </c>
      <c r="B828">
        <v>3463.44</v>
      </c>
    </row>
    <row r="829" spans="1:2" x14ac:dyDescent="0.3">
      <c r="A829" s="1">
        <v>45233</v>
      </c>
      <c r="B829">
        <v>3465.19</v>
      </c>
    </row>
    <row r="830" spans="1:2" x14ac:dyDescent="0.3">
      <c r="A830" s="1">
        <v>45237</v>
      </c>
      <c r="B830">
        <v>3499.44</v>
      </c>
    </row>
    <row r="831" spans="1:2" x14ac:dyDescent="0.3">
      <c r="A831" s="1">
        <v>45238</v>
      </c>
      <c r="B831">
        <v>3509.57</v>
      </c>
    </row>
    <row r="832" spans="1:2" x14ac:dyDescent="0.3">
      <c r="A832" s="1">
        <v>45239</v>
      </c>
      <c r="B832">
        <v>3512.68</v>
      </c>
    </row>
    <row r="833" spans="1:2" x14ac:dyDescent="0.3">
      <c r="A833" s="1">
        <v>45240</v>
      </c>
      <c r="B833">
        <v>3534.36</v>
      </c>
    </row>
    <row r="834" spans="1:2" x14ac:dyDescent="0.3">
      <c r="A834" s="1">
        <v>45243</v>
      </c>
      <c r="B834">
        <v>3536.06</v>
      </c>
    </row>
    <row r="835" spans="1:2" x14ac:dyDescent="0.3">
      <c r="A835" s="1">
        <v>45244</v>
      </c>
      <c r="B835">
        <v>3504.01</v>
      </c>
    </row>
    <row r="836" spans="1:2" x14ac:dyDescent="0.3">
      <c r="A836" s="1">
        <v>45245</v>
      </c>
      <c r="B836">
        <v>3522.28</v>
      </c>
    </row>
    <row r="837" spans="1:2" x14ac:dyDescent="0.3">
      <c r="A837" s="1">
        <v>45246</v>
      </c>
      <c r="B837">
        <v>3500.44</v>
      </c>
    </row>
    <row r="838" spans="1:2" x14ac:dyDescent="0.3">
      <c r="A838" s="1">
        <v>45247</v>
      </c>
      <c r="B838">
        <v>3515.41</v>
      </c>
    </row>
    <row r="839" spans="1:2" x14ac:dyDescent="0.3">
      <c r="A839" s="1">
        <v>45250</v>
      </c>
      <c r="B839">
        <v>3502.3</v>
      </c>
    </row>
    <row r="840" spans="1:2" x14ac:dyDescent="0.3">
      <c r="A840" s="1">
        <v>45251</v>
      </c>
      <c r="B840">
        <v>3518.59</v>
      </c>
    </row>
    <row r="841" spans="1:2" x14ac:dyDescent="0.3">
      <c r="A841" s="1">
        <v>45252</v>
      </c>
      <c r="B841">
        <v>3536.51</v>
      </c>
    </row>
    <row r="842" spans="1:2" x14ac:dyDescent="0.3">
      <c r="A842" s="1">
        <v>45253</v>
      </c>
      <c r="B842">
        <v>3521.87</v>
      </c>
    </row>
    <row r="843" spans="1:2" x14ac:dyDescent="0.3">
      <c r="A843" s="1">
        <v>45254</v>
      </c>
      <c r="B843">
        <v>3510.21</v>
      </c>
    </row>
    <row r="844" spans="1:2" x14ac:dyDescent="0.3">
      <c r="A844" s="1">
        <v>45257</v>
      </c>
      <c r="B844">
        <v>3463.58</v>
      </c>
    </row>
    <row r="845" spans="1:2" x14ac:dyDescent="0.3">
      <c r="A845" s="1">
        <v>45258</v>
      </c>
      <c r="B845">
        <v>3483.07</v>
      </c>
    </row>
    <row r="846" spans="1:2" x14ac:dyDescent="0.3">
      <c r="A846" s="1">
        <v>45259</v>
      </c>
      <c r="B846">
        <v>3461.38</v>
      </c>
    </row>
    <row r="847" spans="1:2" x14ac:dyDescent="0.3">
      <c r="A847" s="1">
        <v>45260</v>
      </c>
      <c r="B847">
        <v>3465.04</v>
      </c>
    </row>
    <row r="848" spans="1:2" x14ac:dyDescent="0.3">
      <c r="A848" s="1">
        <v>45261</v>
      </c>
      <c r="B848">
        <v>3436.42</v>
      </c>
    </row>
    <row r="849" spans="1:2" x14ac:dyDescent="0.3">
      <c r="A849" s="1">
        <v>45264</v>
      </c>
      <c r="B849">
        <v>3403.67</v>
      </c>
    </row>
    <row r="850" spans="1:2" x14ac:dyDescent="0.3">
      <c r="A850" s="1">
        <v>45265</v>
      </c>
      <c r="B850">
        <v>3438.8</v>
      </c>
    </row>
    <row r="851" spans="1:2" x14ac:dyDescent="0.3">
      <c r="A851" s="1">
        <v>45266</v>
      </c>
      <c r="B851">
        <v>3371.55</v>
      </c>
    </row>
    <row r="852" spans="1:2" x14ac:dyDescent="0.3">
      <c r="A852" s="1">
        <v>45267</v>
      </c>
      <c r="B852">
        <v>3361.49</v>
      </c>
    </row>
    <row r="853" spans="1:2" x14ac:dyDescent="0.3">
      <c r="A853" s="1">
        <v>45268</v>
      </c>
      <c r="B853">
        <v>3366.94</v>
      </c>
    </row>
    <row r="854" spans="1:2" x14ac:dyDescent="0.3">
      <c r="A854" s="1">
        <v>45271</v>
      </c>
      <c r="B854">
        <v>3283.97</v>
      </c>
    </row>
    <row r="855" spans="1:2" x14ac:dyDescent="0.3">
      <c r="A855" s="1">
        <v>45272</v>
      </c>
      <c r="B855">
        <v>3269.69</v>
      </c>
    </row>
    <row r="856" spans="1:2" x14ac:dyDescent="0.3">
      <c r="A856" s="1">
        <v>45273</v>
      </c>
      <c r="B856">
        <v>3298.27</v>
      </c>
    </row>
    <row r="857" spans="1:2" x14ac:dyDescent="0.3">
      <c r="A857" s="1">
        <v>45274</v>
      </c>
      <c r="B857">
        <v>3264.46</v>
      </c>
    </row>
    <row r="858" spans="1:2" x14ac:dyDescent="0.3">
      <c r="A858" s="1">
        <v>45275</v>
      </c>
      <c r="B858">
        <v>3335.54</v>
      </c>
    </row>
    <row r="859" spans="1:2" x14ac:dyDescent="0.3">
      <c r="A859" s="1">
        <v>45278</v>
      </c>
      <c r="B859">
        <v>3415.98</v>
      </c>
    </row>
    <row r="860" spans="1:2" x14ac:dyDescent="0.3">
      <c r="A860" s="1">
        <v>45279</v>
      </c>
      <c r="B860">
        <v>3430.14</v>
      </c>
    </row>
    <row r="861" spans="1:2" x14ac:dyDescent="0.3">
      <c r="A861" s="1">
        <v>45280</v>
      </c>
      <c r="B861">
        <v>3452.41</v>
      </c>
    </row>
    <row r="862" spans="1:2" x14ac:dyDescent="0.3">
      <c r="A862" s="1">
        <v>45281</v>
      </c>
      <c r="B862">
        <v>3449.82</v>
      </c>
    </row>
    <row r="863" spans="1:2" x14ac:dyDescent="0.3">
      <c r="A863" s="1">
        <v>45282</v>
      </c>
      <c r="B863">
        <v>3473.05</v>
      </c>
    </row>
    <row r="864" spans="1:2" x14ac:dyDescent="0.3">
      <c r="A864" s="1">
        <v>45285</v>
      </c>
      <c r="B864">
        <v>3463.65</v>
      </c>
    </row>
    <row r="865" spans="1:2" x14ac:dyDescent="0.3">
      <c r="A865" s="1">
        <v>45286</v>
      </c>
      <c r="B865">
        <v>3481.31</v>
      </c>
    </row>
    <row r="866" spans="1:2" x14ac:dyDescent="0.3">
      <c r="A866" s="1">
        <v>45287</v>
      </c>
      <c r="B866">
        <v>3476.81</v>
      </c>
    </row>
    <row r="867" spans="1:2" x14ac:dyDescent="0.3">
      <c r="A867" s="1">
        <v>45288</v>
      </c>
      <c r="B867">
        <v>3465.49</v>
      </c>
    </row>
    <row r="868" spans="1:2" x14ac:dyDescent="0.3">
      <c r="A868" s="1">
        <v>45289</v>
      </c>
      <c r="B868">
        <v>3466.96</v>
      </c>
    </row>
    <row r="869" spans="1:2" x14ac:dyDescent="0.3">
      <c r="A869" s="1">
        <v>45300</v>
      </c>
      <c r="B869">
        <v>3593.84</v>
      </c>
    </row>
    <row r="870" spans="1:2" x14ac:dyDescent="0.3">
      <c r="A870" s="1">
        <v>45301</v>
      </c>
      <c r="B870">
        <v>3591.73</v>
      </c>
    </row>
    <row r="871" spans="1:2" x14ac:dyDescent="0.3">
      <c r="A871" s="1">
        <v>45302</v>
      </c>
      <c r="B871">
        <v>3624.38</v>
      </c>
    </row>
    <row r="872" spans="1:2" x14ac:dyDescent="0.3">
      <c r="A872" s="1">
        <v>45303</v>
      </c>
      <c r="B872">
        <v>3647.36</v>
      </c>
    </row>
    <row r="873" spans="1:2" x14ac:dyDescent="0.3">
      <c r="A873" s="1">
        <v>45306</v>
      </c>
      <c r="B873">
        <v>3641.52</v>
      </c>
    </row>
    <row r="874" spans="1:2" x14ac:dyDescent="0.3">
      <c r="A874" s="1">
        <v>45307</v>
      </c>
      <c r="B874">
        <v>3625.23</v>
      </c>
    </row>
    <row r="875" spans="1:2" x14ac:dyDescent="0.3">
      <c r="A875" s="1">
        <v>45308</v>
      </c>
      <c r="B875">
        <v>3612.84</v>
      </c>
    </row>
    <row r="876" spans="1:2" x14ac:dyDescent="0.3">
      <c r="A876" s="1">
        <v>45309</v>
      </c>
      <c r="B876">
        <v>3608.89</v>
      </c>
    </row>
    <row r="877" spans="1:2" x14ac:dyDescent="0.3">
      <c r="A877" s="1">
        <v>45310</v>
      </c>
      <c r="B877">
        <v>3609.09</v>
      </c>
    </row>
    <row r="878" spans="1:2" x14ac:dyDescent="0.3">
      <c r="A878" s="1">
        <v>45313</v>
      </c>
      <c r="B878">
        <v>3656.15</v>
      </c>
    </row>
    <row r="879" spans="1:2" x14ac:dyDescent="0.3">
      <c r="A879" s="1">
        <v>45314</v>
      </c>
      <c r="B879">
        <v>3636.25</v>
      </c>
    </row>
    <row r="880" spans="1:2" x14ac:dyDescent="0.3">
      <c r="A880" s="1">
        <v>45315</v>
      </c>
      <c r="B880">
        <v>3615.2</v>
      </c>
    </row>
    <row r="881" spans="1:2" x14ac:dyDescent="0.3">
      <c r="A881" s="1">
        <v>45316</v>
      </c>
      <c r="B881">
        <v>3616.41</v>
      </c>
    </row>
    <row r="882" spans="1:2" x14ac:dyDescent="0.3">
      <c r="A882" s="1">
        <v>45317</v>
      </c>
      <c r="B882">
        <v>3634.69</v>
      </c>
    </row>
    <row r="883" spans="1:2" x14ac:dyDescent="0.3">
      <c r="A883" s="1">
        <v>45320</v>
      </c>
      <c r="B883">
        <v>3683.03</v>
      </c>
    </row>
    <row r="884" spans="1:2" x14ac:dyDescent="0.3">
      <c r="A884" s="1">
        <v>45321</v>
      </c>
      <c r="B884">
        <v>3724.35</v>
      </c>
    </row>
    <row r="885" spans="1:2" x14ac:dyDescent="0.3">
      <c r="A885" s="1">
        <v>45322</v>
      </c>
      <c r="B885">
        <v>3757.9</v>
      </c>
    </row>
    <row r="886" spans="1:2" x14ac:dyDescent="0.3">
      <c r="A886" s="1">
        <v>45323</v>
      </c>
      <c r="B886">
        <v>3764.44</v>
      </c>
    </row>
    <row r="887" spans="1:2" x14ac:dyDescent="0.3">
      <c r="A887" s="1">
        <v>45324</v>
      </c>
      <c r="B887">
        <v>3765.63</v>
      </c>
    </row>
    <row r="888" spans="1:2" x14ac:dyDescent="0.3">
      <c r="A888" s="1">
        <v>45327</v>
      </c>
      <c r="B888">
        <v>3683.68</v>
      </c>
    </row>
    <row r="889" spans="1:2" x14ac:dyDescent="0.3">
      <c r="A889" s="1">
        <v>45328</v>
      </c>
      <c r="B889">
        <v>3688.26</v>
      </c>
    </row>
    <row r="890" spans="1:2" x14ac:dyDescent="0.3">
      <c r="A890" s="1">
        <v>45329</v>
      </c>
      <c r="B890">
        <v>3708.46</v>
      </c>
    </row>
    <row r="891" spans="1:2" x14ac:dyDescent="0.3">
      <c r="A891" s="1">
        <v>45330</v>
      </c>
      <c r="B891">
        <v>3677.1</v>
      </c>
    </row>
    <row r="892" spans="1:2" x14ac:dyDescent="0.3">
      <c r="A892" s="1">
        <v>45331</v>
      </c>
      <c r="B892">
        <v>3676.57</v>
      </c>
    </row>
    <row r="893" spans="1:2" x14ac:dyDescent="0.3">
      <c r="A893" s="1">
        <v>45334</v>
      </c>
      <c r="B893">
        <v>3678.13</v>
      </c>
    </row>
    <row r="894" spans="1:2" x14ac:dyDescent="0.3">
      <c r="A894" s="1">
        <v>45335</v>
      </c>
      <c r="B894">
        <v>3785.5</v>
      </c>
    </row>
    <row r="895" spans="1:2" x14ac:dyDescent="0.3">
      <c r="A895" s="1">
        <v>45336</v>
      </c>
      <c r="B895">
        <v>3789.65</v>
      </c>
    </row>
    <row r="896" spans="1:2" x14ac:dyDescent="0.3">
      <c r="A896" s="1">
        <v>45337</v>
      </c>
      <c r="B896">
        <v>3866.34</v>
      </c>
    </row>
    <row r="897" spans="1:2" x14ac:dyDescent="0.3">
      <c r="A897" s="1">
        <v>45338</v>
      </c>
      <c r="B897">
        <v>3824.44</v>
      </c>
    </row>
    <row r="898" spans="1:2" x14ac:dyDescent="0.3">
      <c r="A898" s="1">
        <v>45341</v>
      </c>
      <c r="B898">
        <v>3838.43</v>
      </c>
    </row>
    <row r="899" spans="1:2" x14ac:dyDescent="0.3">
      <c r="A899" s="1">
        <v>45342</v>
      </c>
      <c r="B899">
        <v>3762.32</v>
      </c>
    </row>
    <row r="900" spans="1:2" x14ac:dyDescent="0.3">
      <c r="A900" s="1">
        <v>45343</v>
      </c>
      <c r="B900">
        <v>3688.26</v>
      </c>
    </row>
    <row r="901" spans="1:2" x14ac:dyDescent="0.3">
      <c r="A901" s="1">
        <v>45344</v>
      </c>
      <c r="B901">
        <v>3703.59</v>
      </c>
    </row>
    <row r="902" spans="1:2" x14ac:dyDescent="0.3">
      <c r="A902" s="1">
        <v>45348</v>
      </c>
      <c r="B902">
        <v>3769.67</v>
      </c>
    </row>
    <row r="903" spans="1:2" x14ac:dyDescent="0.3">
      <c r="A903" s="1">
        <v>45349</v>
      </c>
      <c r="B903">
        <v>3769.32</v>
      </c>
    </row>
    <row r="904" spans="1:2" x14ac:dyDescent="0.3">
      <c r="A904" s="1">
        <v>45350</v>
      </c>
      <c r="B904">
        <v>3750.91</v>
      </c>
    </row>
    <row r="905" spans="1:2" x14ac:dyDescent="0.3">
      <c r="A905" s="1">
        <v>45351</v>
      </c>
      <c r="B905">
        <v>3802.07</v>
      </c>
    </row>
    <row r="906" spans="1:2" x14ac:dyDescent="0.3">
      <c r="A906" s="1">
        <v>45352</v>
      </c>
      <c r="B906">
        <v>3815.21</v>
      </c>
    </row>
    <row r="907" spans="1:2" x14ac:dyDescent="0.3">
      <c r="A907" s="1">
        <v>45355</v>
      </c>
      <c r="B907">
        <v>3884.75</v>
      </c>
    </row>
    <row r="908" spans="1:2" x14ac:dyDescent="0.3">
      <c r="A908" s="1">
        <v>45356</v>
      </c>
      <c r="B908">
        <v>3857.58</v>
      </c>
    </row>
    <row r="909" spans="1:2" x14ac:dyDescent="0.3">
      <c r="A909" s="1">
        <v>45357</v>
      </c>
      <c r="B909">
        <v>3870.11</v>
      </c>
    </row>
    <row r="910" spans="1:2" x14ac:dyDescent="0.3">
      <c r="A910" s="1">
        <v>45358</v>
      </c>
      <c r="B910">
        <v>3873.37</v>
      </c>
    </row>
    <row r="911" spans="1:2" x14ac:dyDescent="0.3">
      <c r="A911" s="1">
        <v>45362</v>
      </c>
      <c r="B911">
        <v>3901.42</v>
      </c>
    </row>
    <row r="912" spans="1:2" x14ac:dyDescent="0.3">
      <c r="A912" s="1">
        <v>45363</v>
      </c>
      <c r="B912">
        <v>3920.46</v>
      </c>
    </row>
    <row r="913" spans="1:2" x14ac:dyDescent="0.3">
      <c r="A913" s="1">
        <v>45364</v>
      </c>
      <c r="B913">
        <v>3913.33</v>
      </c>
    </row>
    <row r="914" spans="1:2" x14ac:dyDescent="0.3">
      <c r="A914" s="1">
        <v>45365</v>
      </c>
      <c r="B914">
        <v>3892.93</v>
      </c>
    </row>
    <row r="915" spans="1:2" x14ac:dyDescent="0.3">
      <c r="A915" s="1">
        <v>45366</v>
      </c>
      <c r="B915">
        <v>3912.53</v>
      </c>
    </row>
    <row r="916" spans="1:2" x14ac:dyDescent="0.3">
      <c r="A916" s="1">
        <v>45369</v>
      </c>
      <c r="B916">
        <v>3938.19</v>
      </c>
    </row>
    <row r="917" spans="1:2" x14ac:dyDescent="0.3">
      <c r="A917" s="1">
        <v>45370</v>
      </c>
      <c r="B917">
        <v>3909.26</v>
      </c>
    </row>
    <row r="918" spans="1:2" x14ac:dyDescent="0.3">
      <c r="A918" s="1">
        <v>45371</v>
      </c>
      <c r="B918">
        <v>3934.05</v>
      </c>
    </row>
    <row r="919" spans="1:2" x14ac:dyDescent="0.3">
      <c r="A919" s="1">
        <v>45372</v>
      </c>
      <c r="B919">
        <v>3952.19</v>
      </c>
    </row>
    <row r="920" spans="1:2" x14ac:dyDescent="0.3">
      <c r="A920" s="1">
        <v>45373</v>
      </c>
      <c r="B920">
        <v>3892.92</v>
      </c>
    </row>
    <row r="921" spans="1:2" x14ac:dyDescent="0.3">
      <c r="A921" s="1">
        <v>45376</v>
      </c>
      <c r="B921">
        <v>3945.33</v>
      </c>
    </row>
    <row r="922" spans="1:2" x14ac:dyDescent="0.3">
      <c r="A922" s="1">
        <v>45377</v>
      </c>
      <c r="B922">
        <v>3982.71</v>
      </c>
    </row>
    <row r="923" spans="1:2" x14ac:dyDescent="0.3">
      <c r="A923" s="1">
        <v>45378</v>
      </c>
      <c r="B923">
        <v>3993.01</v>
      </c>
    </row>
    <row r="924" spans="1:2" x14ac:dyDescent="0.3">
      <c r="A924" s="1">
        <v>45379</v>
      </c>
      <c r="B924">
        <v>4013.68</v>
      </c>
    </row>
    <row r="925" spans="1:2" x14ac:dyDescent="0.3">
      <c r="A925" s="1">
        <v>45380</v>
      </c>
      <c r="B925">
        <v>4065.89</v>
      </c>
    </row>
    <row r="926" spans="1:2" x14ac:dyDescent="0.3">
      <c r="A926" s="1">
        <v>45383</v>
      </c>
      <c r="B926">
        <v>4206.87</v>
      </c>
    </row>
    <row r="927" spans="1:2" x14ac:dyDescent="0.3">
      <c r="A927" s="1">
        <v>45384</v>
      </c>
      <c r="B927">
        <v>4256.92</v>
      </c>
    </row>
    <row r="928" spans="1:2" x14ac:dyDescent="0.3">
      <c r="A928" s="1">
        <v>45385</v>
      </c>
      <c r="B928">
        <v>4298.1899999999996</v>
      </c>
    </row>
    <row r="929" spans="1:2" x14ac:dyDescent="0.3">
      <c r="A929" s="1">
        <v>45386</v>
      </c>
      <c r="B929">
        <v>4281.6400000000003</v>
      </c>
    </row>
    <row r="930" spans="1:2" x14ac:dyDescent="0.3">
      <c r="A930" s="1">
        <v>45387</v>
      </c>
      <c r="B930">
        <v>4291.6499999999996</v>
      </c>
    </row>
    <row r="931" spans="1:2" x14ac:dyDescent="0.3">
      <c r="A931" s="1">
        <v>45390</v>
      </c>
      <c r="B931">
        <v>4333.8</v>
      </c>
    </row>
    <row r="932" spans="1:2" x14ac:dyDescent="0.3">
      <c r="A932" s="1">
        <v>45391</v>
      </c>
      <c r="B932">
        <v>4321.34</v>
      </c>
    </row>
    <row r="933" spans="1:2" x14ac:dyDescent="0.3">
      <c r="A933" s="1">
        <v>45392</v>
      </c>
      <c r="B933">
        <v>4384.3</v>
      </c>
    </row>
    <row r="934" spans="1:2" x14ac:dyDescent="0.3">
      <c r="A934" s="1">
        <v>45393</v>
      </c>
      <c r="B934">
        <v>4375.8500000000004</v>
      </c>
    </row>
    <row r="935" spans="1:2" x14ac:dyDescent="0.3">
      <c r="A935" s="1">
        <v>45394</v>
      </c>
      <c r="B935">
        <v>4395.05</v>
      </c>
    </row>
    <row r="936" spans="1:2" x14ac:dyDescent="0.3">
      <c r="A936" s="1">
        <v>45397</v>
      </c>
      <c r="B936">
        <v>4410.9799999999996</v>
      </c>
    </row>
    <row r="937" spans="1:2" x14ac:dyDescent="0.3">
      <c r="A937" s="1">
        <v>45398</v>
      </c>
      <c r="B937">
        <v>4370.24</v>
      </c>
    </row>
    <row r="938" spans="1:2" x14ac:dyDescent="0.3">
      <c r="A938" s="1">
        <v>45399</v>
      </c>
      <c r="B938">
        <v>4338.75</v>
      </c>
    </row>
    <row r="939" spans="1:2" x14ac:dyDescent="0.3">
      <c r="A939" s="1">
        <v>45400</v>
      </c>
      <c r="B939">
        <v>4339.33</v>
      </c>
    </row>
    <row r="940" spans="1:2" x14ac:dyDescent="0.3">
      <c r="A940" s="1">
        <v>45401</v>
      </c>
      <c r="B940">
        <v>4350.2299999999996</v>
      </c>
    </row>
    <row r="941" spans="1:2" x14ac:dyDescent="0.3">
      <c r="A941" s="1">
        <v>45404</v>
      </c>
      <c r="B941">
        <v>4365.0600000000004</v>
      </c>
    </row>
    <row r="942" spans="1:2" x14ac:dyDescent="0.3">
      <c r="A942" s="1">
        <v>45405</v>
      </c>
      <c r="B942">
        <v>4323.6899999999996</v>
      </c>
    </row>
    <row r="943" spans="1:2" x14ac:dyDescent="0.3">
      <c r="A943" s="1">
        <v>45406</v>
      </c>
      <c r="B943">
        <v>4302.66</v>
      </c>
    </row>
    <row r="944" spans="1:2" x14ac:dyDescent="0.3">
      <c r="A944" s="1">
        <v>45407</v>
      </c>
      <c r="B944">
        <v>4298.22</v>
      </c>
    </row>
    <row r="945" spans="1:2" x14ac:dyDescent="0.3">
      <c r="A945" s="1">
        <v>45408</v>
      </c>
      <c r="B945">
        <v>4323.4799999999996</v>
      </c>
    </row>
    <row r="946" spans="1:2" x14ac:dyDescent="0.3">
      <c r="A946" s="1">
        <v>45409</v>
      </c>
      <c r="B946">
        <v>4298.1400000000003</v>
      </c>
    </row>
    <row r="947" spans="1:2" x14ac:dyDescent="0.3">
      <c r="A947" s="1">
        <v>45414</v>
      </c>
      <c r="B947">
        <v>4227.53</v>
      </c>
    </row>
    <row r="948" spans="1:2" x14ac:dyDescent="0.3">
      <c r="A948" s="1">
        <v>45415</v>
      </c>
      <c r="B948">
        <v>4234.17</v>
      </c>
    </row>
    <row r="949" spans="1:2" x14ac:dyDescent="0.3">
      <c r="A949" s="1">
        <v>45418</v>
      </c>
      <c r="B949">
        <v>4257.1400000000003</v>
      </c>
    </row>
    <row r="950" spans="1:2" x14ac:dyDescent="0.3">
      <c r="A950" s="1">
        <v>45419</v>
      </c>
      <c r="B950">
        <v>4275.63</v>
      </c>
    </row>
    <row r="951" spans="1:2" x14ac:dyDescent="0.3">
      <c r="A951" s="1">
        <v>45420</v>
      </c>
      <c r="B951">
        <v>4270.8999999999996</v>
      </c>
    </row>
    <row r="952" spans="1:2" x14ac:dyDescent="0.3">
      <c r="A952" s="1">
        <v>45425</v>
      </c>
      <c r="B952">
        <v>4328.8</v>
      </c>
    </row>
    <row r="953" spans="1:2" x14ac:dyDescent="0.3">
      <c r="A953" s="1">
        <v>45426</v>
      </c>
      <c r="B953">
        <v>4354.99</v>
      </c>
    </row>
    <row r="954" spans="1:2" x14ac:dyDescent="0.3">
      <c r="A954" s="1">
        <v>45427</v>
      </c>
      <c r="B954">
        <v>4367.1400000000003</v>
      </c>
    </row>
    <row r="955" spans="1:2" x14ac:dyDescent="0.3">
      <c r="A955" s="1">
        <v>45428</v>
      </c>
      <c r="B955">
        <v>4369.13</v>
      </c>
    </row>
    <row r="956" spans="1:2" x14ac:dyDescent="0.3">
      <c r="A956" s="1">
        <v>45429</v>
      </c>
      <c r="B956">
        <v>4394.6099999999997</v>
      </c>
    </row>
    <row r="957" spans="1:2" x14ac:dyDescent="0.3">
      <c r="A957" s="1">
        <v>45432</v>
      </c>
      <c r="B957">
        <v>4351.41</v>
      </c>
    </row>
    <row r="958" spans="1:2" x14ac:dyDescent="0.3">
      <c r="A958" s="1">
        <v>45433</v>
      </c>
      <c r="B958">
        <v>4340.42</v>
      </c>
    </row>
    <row r="959" spans="1:2" x14ac:dyDescent="0.3">
      <c r="A959" s="1">
        <v>45434</v>
      </c>
      <c r="B959">
        <v>4301.9799999999996</v>
      </c>
    </row>
    <row r="960" spans="1:2" x14ac:dyDescent="0.3">
      <c r="A960" s="1">
        <v>45435</v>
      </c>
      <c r="B960">
        <v>4312.53</v>
      </c>
    </row>
    <row r="961" spans="1:2" x14ac:dyDescent="0.3">
      <c r="A961" s="1">
        <v>45436</v>
      </c>
      <c r="B961">
        <v>4230.76</v>
      </c>
    </row>
    <row r="962" spans="1:2" x14ac:dyDescent="0.3">
      <c r="A962" s="1">
        <v>45439</v>
      </c>
      <c r="B962">
        <v>4113.21</v>
      </c>
    </row>
    <row r="963" spans="1:2" x14ac:dyDescent="0.3">
      <c r="A963" s="1">
        <v>45440</v>
      </c>
      <c r="B963">
        <v>4119.4399999999996</v>
      </c>
    </row>
    <row r="964" spans="1:2" x14ac:dyDescent="0.3">
      <c r="A964" s="1">
        <v>45441</v>
      </c>
      <c r="B964">
        <v>4154.16</v>
      </c>
    </row>
    <row r="965" spans="1:2" x14ac:dyDescent="0.3">
      <c r="A965" s="1">
        <v>45442</v>
      </c>
      <c r="B965">
        <v>4080.24</v>
      </c>
    </row>
    <row r="966" spans="1:2" x14ac:dyDescent="0.3">
      <c r="A966" s="1">
        <v>45443</v>
      </c>
      <c r="B966">
        <v>3957.79</v>
      </c>
    </row>
    <row r="967" spans="1:2" x14ac:dyDescent="0.3">
      <c r="A967" s="1">
        <v>45446</v>
      </c>
      <c r="B967">
        <v>3965.26</v>
      </c>
    </row>
    <row r="968" spans="1:2" x14ac:dyDescent="0.3">
      <c r="A968" s="1">
        <v>45447</v>
      </c>
      <c r="B968">
        <v>4004.56</v>
      </c>
    </row>
    <row r="969" spans="1:2" x14ac:dyDescent="0.3">
      <c r="A969" s="1">
        <v>45448</v>
      </c>
      <c r="B969">
        <v>4019.11</v>
      </c>
    </row>
    <row r="970" spans="1:2" x14ac:dyDescent="0.3">
      <c r="A970" s="1">
        <v>45449</v>
      </c>
      <c r="B970">
        <v>4020.68</v>
      </c>
    </row>
    <row r="971" spans="1:2" x14ac:dyDescent="0.3">
      <c r="A971" s="1">
        <v>45450</v>
      </c>
      <c r="B971">
        <v>4064.75</v>
      </c>
    </row>
    <row r="972" spans="1:2" x14ac:dyDescent="0.3">
      <c r="A972" s="1">
        <v>45453</v>
      </c>
      <c r="B972">
        <v>4036.83</v>
      </c>
    </row>
    <row r="973" spans="1:2" x14ac:dyDescent="0.3">
      <c r="A973" s="1">
        <v>45454</v>
      </c>
      <c r="B973">
        <v>4008.44</v>
      </c>
    </row>
    <row r="974" spans="1:2" x14ac:dyDescent="0.3">
      <c r="A974" s="1">
        <v>45456</v>
      </c>
      <c r="B974">
        <v>4025.77</v>
      </c>
    </row>
    <row r="975" spans="1:2" x14ac:dyDescent="0.3">
      <c r="A975" s="1">
        <v>45457</v>
      </c>
      <c r="B975">
        <v>4046.27</v>
      </c>
    </row>
    <row r="976" spans="1:2" x14ac:dyDescent="0.3">
      <c r="A976" s="1">
        <v>45460</v>
      </c>
      <c r="B976">
        <v>4100.6400000000003</v>
      </c>
    </row>
    <row r="977" spans="1:2" x14ac:dyDescent="0.3">
      <c r="A977" s="1">
        <v>45461</v>
      </c>
      <c r="B977">
        <v>4023.68</v>
      </c>
    </row>
    <row r="978" spans="1:2" x14ac:dyDescent="0.3">
      <c r="A978" s="1">
        <v>45462</v>
      </c>
      <c r="B978">
        <v>3926.44</v>
      </c>
    </row>
    <row r="979" spans="1:2" x14ac:dyDescent="0.3">
      <c r="A979" s="1">
        <v>45463</v>
      </c>
      <c r="B979">
        <v>4044.53</v>
      </c>
    </row>
    <row r="980" spans="1:2" x14ac:dyDescent="0.3">
      <c r="A980" s="1">
        <v>45464</v>
      </c>
      <c r="B980">
        <v>4012.46</v>
      </c>
    </row>
    <row r="981" spans="1:2" x14ac:dyDescent="0.3">
      <c r="A981" s="1">
        <v>45467</v>
      </c>
      <c r="B981">
        <v>3968.75</v>
      </c>
    </row>
    <row r="982" spans="1:2" x14ac:dyDescent="0.3">
      <c r="A982" s="1">
        <v>45468</v>
      </c>
      <c r="B982">
        <v>3997.38</v>
      </c>
    </row>
    <row r="983" spans="1:2" x14ac:dyDescent="0.3">
      <c r="A983" s="1">
        <v>45469</v>
      </c>
      <c r="B983">
        <v>4012.48</v>
      </c>
    </row>
    <row r="984" spans="1:2" x14ac:dyDescent="0.3">
      <c r="A984" s="1">
        <v>45470</v>
      </c>
      <c r="B984">
        <v>3991.86</v>
      </c>
    </row>
    <row r="985" spans="1:2" x14ac:dyDescent="0.3">
      <c r="A985" s="1">
        <v>45471</v>
      </c>
      <c r="B985">
        <v>3984.45</v>
      </c>
    </row>
    <row r="986" spans="1:2" x14ac:dyDescent="0.3">
      <c r="A986" s="1">
        <v>45474</v>
      </c>
      <c r="B986">
        <v>4002.62</v>
      </c>
    </row>
    <row r="987" spans="1:2" x14ac:dyDescent="0.3">
      <c r="A987" s="1">
        <v>45475</v>
      </c>
      <c r="B987">
        <v>4002.73</v>
      </c>
    </row>
    <row r="988" spans="1:2" x14ac:dyDescent="0.3">
      <c r="A988" s="1">
        <v>45476</v>
      </c>
      <c r="B988">
        <v>3934.73</v>
      </c>
    </row>
    <row r="989" spans="1:2" x14ac:dyDescent="0.3">
      <c r="A989" s="1">
        <v>45477</v>
      </c>
      <c r="B989">
        <v>3837.65</v>
      </c>
    </row>
    <row r="990" spans="1:2" x14ac:dyDescent="0.3">
      <c r="A990" s="1">
        <v>45478</v>
      </c>
      <c r="B990">
        <v>3843.27</v>
      </c>
    </row>
    <row r="991" spans="1:2" x14ac:dyDescent="0.3">
      <c r="A991" s="1">
        <v>45481</v>
      </c>
      <c r="B991">
        <v>3786.51</v>
      </c>
    </row>
    <row r="992" spans="1:2" x14ac:dyDescent="0.3">
      <c r="A992" s="1">
        <v>45482</v>
      </c>
      <c r="B992">
        <v>3644.59</v>
      </c>
    </row>
    <row r="993" spans="1:2" x14ac:dyDescent="0.3">
      <c r="A993" s="1">
        <v>45483</v>
      </c>
      <c r="B993">
        <v>3511.41</v>
      </c>
    </row>
    <row r="994" spans="1:2" x14ac:dyDescent="0.3">
      <c r="A994" s="1">
        <v>45484</v>
      </c>
      <c r="B994">
        <v>3709.71</v>
      </c>
    </row>
    <row r="995" spans="1:2" x14ac:dyDescent="0.3">
      <c r="A995" s="1">
        <v>45485</v>
      </c>
      <c r="B995">
        <v>3689.4</v>
      </c>
    </row>
    <row r="996" spans="1:2" x14ac:dyDescent="0.3">
      <c r="A996" s="1">
        <v>45488</v>
      </c>
      <c r="B996">
        <v>3624.75</v>
      </c>
    </row>
    <row r="997" spans="1:2" x14ac:dyDescent="0.3">
      <c r="A997" s="1">
        <v>45489</v>
      </c>
      <c r="B997">
        <v>3674.26</v>
      </c>
    </row>
    <row r="998" spans="1:2" x14ac:dyDescent="0.3">
      <c r="A998" s="1">
        <v>45490</v>
      </c>
      <c r="B998">
        <v>3675.2</v>
      </c>
    </row>
    <row r="999" spans="1:2" x14ac:dyDescent="0.3">
      <c r="A999" s="1">
        <v>45491</v>
      </c>
      <c r="B999">
        <v>3744.5</v>
      </c>
    </row>
    <row r="1000" spans="1:2" x14ac:dyDescent="0.3">
      <c r="A1000" s="1">
        <v>45492</v>
      </c>
      <c r="B1000">
        <v>3765.24</v>
      </c>
    </row>
    <row r="1001" spans="1:2" x14ac:dyDescent="0.3">
      <c r="A1001" s="1">
        <v>45495</v>
      </c>
      <c r="B1001">
        <v>3798.76</v>
      </c>
    </row>
    <row r="1002" spans="1:2" x14ac:dyDescent="0.3">
      <c r="A1002" s="1">
        <v>45496</v>
      </c>
      <c r="B1002">
        <v>3787.01</v>
      </c>
    </row>
    <row r="1003" spans="1:2" x14ac:dyDescent="0.3">
      <c r="A1003" s="1">
        <v>45497</v>
      </c>
      <c r="B1003">
        <v>3787.71</v>
      </c>
    </row>
    <row r="1004" spans="1:2" x14ac:dyDescent="0.3">
      <c r="A1004" s="1">
        <v>45498</v>
      </c>
      <c r="B1004">
        <v>3773.86</v>
      </c>
    </row>
    <row r="1005" spans="1:2" x14ac:dyDescent="0.3">
      <c r="A1005" s="1">
        <v>45499</v>
      </c>
      <c r="B1005">
        <v>3686.38</v>
      </c>
    </row>
    <row r="1006" spans="1:2" x14ac:dyDescent="0.3">
      <c r="A1006" s="1">
        <v>45502</v>
      </c>
      <c r="B1006">
        <v>3575.25</v>
      </c>
    </row>
    <row r="1007" spans="1:2" x14ac:dyDescent="0.3">
      <c r="A1007" s="1">
        <v>45503</v>
      </c>
      <c r="B1007">
        <v>3630.85</v>
      </c>
    </row>
    <row r="1008" spans="1:2" x14ac:dyDescent="0.3">
      <c r="A1008" s="1">
        <v>45504</v>
      </c>
      <c r="B1008">
        <v>3649.94</v>
      </c>
    </row>
    <row r="1009" spans="1:2" x14ac:dyDescent="0.3">
      <c r="A1009" s="1">
        <v>45505</v>
      </c>
      <c r="B1009">
        <v>3623.91</v>
      </c>
    </row>
    <row r="1010" spans="1:2" x14ac:dyDescent="0.3">
      <c r="A1010" s="1">
        <v>45506</v>
      </c>
      <c r="B1010">
        <v>3594.38</v>
      </c>
    </row>
    <row r="1011" spans="1:2" x14ac:dyDescent="0.3">
      <c r="A1011" s="1">
        <v>45509</v>
      </c>
      <c r="B1011">
        <v>3472.1</v>
      </c>
    </row>
    <row r="1012" spans="1:2" x14ac:dyDescent="0.3">
      <c r="A1012" s="1">
        <v>45510</v>
      </c>
      <c r="B1012">
        <v>3489.76</v>
      </c>
    </row>
    <row r="1013" spans="1:2" x14ac:dyDescent="0.3">
      <c r="A1013" s="1">
        <v>45511</v>
      </c>
      <c r="B1013">
        <v>3547.39</v>
      </c>
    </row>
    <row r="1014" spans="1:2" x14ac:dyDescent="0.3">
      <c r="A1014" s="1">
        <v>45512</v>
      </c>
      <c r="B1014">
        <v>3504.7</v>
      </c>
    </row>
    <row r="1015" spans="1:2" x14ac:dyDescent="0.3">
      <c r="A1015" s="1">
        <v>45513</v>
      </c>
      <c r="B1015">
        <v>3503.85</v>
      </c>
    </row>
    <row r="1016" spans="1:2" x14ac:dyDescent="0.3">
      <c r="A1016" s="1">
        <v>45516</v>
      </c>
      <c r="B1016">
        <v>3543.97</v>
      </c>
    </row>
    <row r="1017" spans="1:2" x14ac:dyDescent="0.3">
      <c r="A1017" s="1">
        <v>45517</v>
      </c>
      <c r="B1017">
        <v>3580.6</v>
      </c>
    </row>
    <row r="1018" spans="1:2" x14ac:dyDescent="0.3">
      <c r="A1018" s="1">
        <v>45518</v>
      </c>
      <c r="B1018">
        <v>3513.61</v>
      </c>
    </row>
    <row r="1019" spans="1:2" x14ac:dyDescent="0.3">
      <c r="A1019" s="1">
        <v>45519</v>
      </c>
      <c r="B1019">
        <v>3484.48</v>
      </c>
    </row>
    <row r="1020" spans="1:2" x14ac:dyDescent="0.3">
      <c r="A1020" s="1">
        <v>45520</v>
      </c>
      <c r="B1020">
        <v>3472.4</v>
      </c>
    </row>
    <row r="1021" spans="1:2" x14ac:dyDescent="0.3">
      <c r="A1021" s="1">
        <v>45523</v>
      </c>
      <c r="B1021">
        <v>3421.93</v>
      </c>
    </row>
    <row r="1022" spans="1:2" x14ac:dyDescent="0.3">
      <c r="A1022" s="1">
        <v>45524</v>
      </c>
      <c r="B1022">
        <v>3403.62</v>
      </c>
    </row>
    <row r="1023" spans="1:2" x14ac:dyDescent="0.3">
      <c r="A1023" s="1">
        <v>45525</v>
      </c>
      <c r="B1023">
        <v>3399.37</v>
      </c>
    </row>
    <row r="1024" spans="1:2" x14ac:dyDescent="0.3">
      <c r="A1024" s="1">
        <v>45526</v>
      </c>
      <c r="B1024">
        <v>3300.26</v>
      </c>
    </row>
    <row r="1025" spans="1:2" x14ac:dyDescent="0.3">
      <c r="A1025" s="1">
        <v>45527</v>
      </c>
      <c r="B1025">
        <v>3309.68</v>
      </c>
    </row>
    <row r="1026" spans="1:2" x14ac:dyDescent="0.3">
      <c r="A1026" s="1">
        <v>45530</v>
      </c>
      <c r="B1026">
        <v>3406.43</v>
      </c>
    </row>
    <row r="1027" spans="1:2" x14ac:dyDescent="0.3">
      <c r="A1027" s="1">
        <v>45531</v>
      </c>
      <c r="B1027">
        <v>3335.48</v>
      </c>
    </row>
    <row r="1028" spans="1:2" x14ac:dyDescent="0.3">
      <c r="A1028" s="1">
        <v>45532</v>
      </c>
      <c r="B1028">
        <v>3308.05</v>
      </c>
    </row>
    <row r="1029" spans="1:2" x14ac:dyDescent="0.3">
      <c r="A1029" s="1">
        <v>45533</v>
      </c>
      <c r="B1029">
        <v>3298.19</v>
      </c>
    </row>
    <row r="1030" spans="1:2" x14ac:dyDescent="0.3">
      <c r="A1030" s="1">
        <v>45534</v>
      </c>
      <c r="B1030">
        <v>3123.13</v>
      </c>
    </row>
    <row r="1031" spans="1:2" x14ac:dyDescent="0.3">
      <c r="A1031" s="1">
        <v>45537</v>
      </c>
      <c r="B1031">
        <v>2952.2</v>
      </c>
    </row>
    <row r="1032" spans="1:2" x14ac:dyDescent="0.3">
      <c r="A1032" s="1">
        <v>45538</v>
      </c>
      <c r="B1032">
        <v>2953.69</v>
      </c>
    </row>
    <row r="1033" spans="1:2" x14ac:dyDescent="0.3">
      <c r="A1033" s="1">
        <v>45539</v>
      </c>
      <c r="B1033">
        <v>3080.62</v>
      </c>
    </row>
    <row r="1034" spans="1:2" x14ac:dyDescent="0.3">
      <c r="A1034" s="1">
        <v>45540</v>
      </c>
      <c r="B1034">
        <v>3064.16</v>
      </c>
    </row>
    <row r="1035" spans="1:2" x14ac:dyDescent="0.3">
      <c r="A1035" s="1">
        <v>45541</v>
      </c>
      <c r="B1035">
        <v>3082.41</v>
      </c>
    </row>
    <row r="1036" spans="1:2" x14ac:dyDescent="0.3">
      <c r="A1036" s="1">
        <v>45544</v>
      </c>
      <c r="B1036">
        <v>3185.08</v>
      </c>
    </row>
    <row r="1037" spans="1:2" x14ac:dyDescent="0.3">
      <c r="A1037" s="1">
        <v>45545</v>
      </c>
      <c r="B1037">
        <v>3141.87</v>
      </c>
    </row>
    <row r="1038" spans="1:2" x14ac:dyDescent="0.3">
      <c r="A1038" s="1">
        <v>45546</v>
      </c>
      <c r="B1038">
        <v>3078.9</v>
      </c>
    </row>
    <row r="1039" spans="1:2" x14ac:dyDescent="0.3">
      <c r="A1039" s="1">
        <v>45547</v>
      </c>
      <c r="B1039">
        <v>3076.15</v>
      </c>
    </row>
    <row r="1040" spans="1:2" x14ac:dyDescent="0.3">
      <c r="A1040" s="1">
        <v>45548</v>
      </c>
      <c r="B1040">
        <v>3134.42</v>
      </c>
    </row>
    <row r="1041" spans="1:2" x14ac:dyDescent="0.3">
      <c r="A1041" s="1">
        <v>45551</v>
      </c>
      <c r="B1041">
        <v>3229.98</v>
      </c>
    </row>
    <row r="1042" spans="1:2" x14ac:dyDescent="0.3">
      <c r="A1042" s="1">
        <v>45552</v>
      </c>
      <c r="B1042">
        <v>3270.2</v>
      </c>
    </row>
    <row r="1043" spans="1:2" x14ac:dyDescent="0.3">
      <c r="A1043" s="1">
        <v>45553</v>
      </c>
      <c r="B1043">
        <v>3233.89</v>
      </c>
    </row>
    <row r="1044" spans="1:2" x14ac:dyDescent="0.3">
      <c r="A1044" s="1">
        <v>45554</v>
      </c>
      <c r="B1044">
        <v>3275.29</v>
      </c>
    </row>
    <row r="1045" spans="1:2" x14ac:dyDescent="0.3">
      <c r="A1045" s="1">
        <v>45555</v>
      </c>
      <c r="B1045">
        <v>3332.18</v>
      </c>
    </row>
    <row r="1046" spans="1:2" x14ac:dyDescent="0.3">
      <c r="A1046" s="1">
        <v>45558</v>
      </c>
      <c r="B1046">
        <v>3389.76</v>
      </c>
    </row>
    <row r="1047" spans="1:2" x14ac:dyDescent="0.3">
      <c r="A1047" s="1">
        <v>45559</v>
      </c>
      <c r="B1047">
        <v>3389.71</v>
      </c>
    </row>
    <row r="1048" spans="1:2" x14ac:dyDescent="0.3">
      <c r="A1048" s="1">
        <v>45560</v>
      </c>
      <c r="B1048">
        <v>3330.26</v>
      </c>
    </row>
    <row r="1049" spans="1:2" x14ac:dyDescent="0.3">
      <c r="A1049" s="1">
        <v>45561</v>
      </c>
      <c r="B1049">
        <v>3339.71</v>
      </c>
    </row>
    <row r="1050" spans="1:2" x14ac:dyDescent="0.3">
      <c r="A1050" s="1">
        <v>45562</v>
      </c>
      <c r="B1050">
        <v>3344.92</v>
      </c>
    </row>
    <row r="1051" spans="1:2" x14ac:dyDescent="0.3">
      <c r="A1051" s="1">
        <v>45565</v>
      </c>
      <c r="B1051">
        <v>3305.53</v>
      </c>
    </row>
    <row r="1052" spans="1:2" x14ac:dyDescent="0.3">
      <c r="A1052" s="1">
        <v>45566</v>
      </c>
      <c r="B1052">
        <v>3302.99</v>
      </c>
    </row>
    <row r="1053" spans="1:2" x14ac:dyDescent="0.3">
      <c r="A1053" s="1">
        <v>45567</v>
      </c>
      <c r="B1053">
        <v>3236.19</v>
      </c>
    </row>
    <row r="1054" spans="1:2" x14ac:dyDescent="0.3">
      <c r="A1054" s="1">
        <v>45568</v>
      </c>
      <c r="B1054">
        <v>3260.46</v>
      </c>
    </row>
    <row r="1055" spans="1:2" x14ac:dyDescent="0.3">
      <c r="A1055" s="1">
        <v>45569</v>
      </c>
      <c r="B1055">
        <v>3254.06</v>
      </c>
    </row>
    <row r="1056" spans="1:2" x14ac:dyDescent="0.3">
      <c r="A1056" s="1">
        <v>45572</v>
      </c>
      <c r="B1056">
        <v>3231.73</v>
      </c>
    </row>
    <row r="1057" spans="1:2" x14ac:dyDescent="0.3">
      <c r="A1057" s="1">
        <v>45573</v>
      </c>
      <c r="B1057">
        <v>3242.79</v>
      </c>
    </row>
    <row r="1058" spans="1:2" x14ac:dyDescent="0.3">
      <c r="A1058" s="1">
        <v>45574</v>
      </c>
      <c r="B1058">
        <v>3207.55</v>
      </c>
    </row>
    <row r="1059" spans="1:2" x14ac:dyDescent="0.3">
      <c r="A1059" s="1">
        <v>45575</v>
      </c>
      <c r="B1059">
        <v>3208.9</v>
      </c>
    </row>
    <row r="1060" spans="1:2" x14ac:dyDescent="0.3">
      <c r="A1060" s="1">
        <v>45576</v>
      </c>
      <c r="B1060">
        <v>3205.9</v>
      </c>
    </row>
    <row r="1061" spans="1:2" x14ac:dyDescent="0.3">
      <c r="A1061" s="1">
        <v>45579</v>
      </c>
      <c r="B1061">
        <v>3260.47</v>
      </c>
    </row>
    <row r="1062" spans="1:2" x14ac:dyDescent="0.3">
      <c r="A1062" s="1">
        <v>45580</v>
      </c>
      <c r="B1062">
        <v>3276.34</v>
      </c>
    </row>
    <row r="1063" spans="1:2" x14ac:dyDescent="0.3">
      <c r="A1063" s="1">
        <v>45581</v>
      </c>
      <c r="B1063">
        <v>3267.91</v>
      </c>
    </row>
    <row r="1064" spans="1:2" x14ac:dyDescent="0.3">
      <c r="A1064" s="1">
        <v>45582</v>
      </c>
      <c r="B1064">
        <v>3226.29</v>
      </c>
    </row>
    <row r="1065" spans="1:2" x14ac:dyDescent="0.3">
      <c r="A1065" s="1">
        <v>45583</v>
      </c>
      <c r="B1065">
        <v>3212.3</v>
      </c>
    </row>
    <row r="1066" spans="1:2" x14ac:dyDescent="0.3">
      <c r="A1066" s="1">
        <v>45586</v>
      </c>
      <c r="B1066">
        <v>3231.07</v>
      </c>
    </row>
    <row r="1067" spans="1:2" x14ac:dyDescent="0.3">
      <c r="A1067" s="1">
        <v>45587</v>
      </c>
      <c r="B1067">
        <v>3215.21</v>
      </c>
    </row>
    <row r="1068" spans="1:2" x14ac:dyDescent="0.3">
      <c r="A1068" s="1">
        <v>45588</v>
      </c>
      <c r="B1068">
        <v>3170.12</v>
      </c>
    </row>
    <row r="1069" spans="1:2" x14ac:dyDescent="0.3">
      <c r="A1069" s="1">
        <v>45589</v>
      </c>
      <c r="B1069">
        <v>3172.17</v>
      </c>
    </row>
    <row r="1070" spans="1:2" x14ac:dyDescent="0.3">
      <c r="A1070" s="1">
        <v>45590</v>
      </c>
      <c r="B1070">
        <v>3067.21</v>
      </c>
    </row>
    <row r="1071" spans="1:2" x14ac:dyDescent="0.3">
      <c r="A1071" s="1">
        <v>45593</v>
      </c>
      <c r="B1071">
        <v>2959.56</v>
      </c>
    </row>
    <row r="1072" spans="1:2" x14ac:dyDescent="0.3">
      <c r="A1072" s="1">
        <v>45594</v>
      </c>
      <c r="B1072">
        <v>3022.56</v>
      </c>
    </row>
    <row r="1073" spans="1:2" x14ac:dyDescent="0.3">
      <c r="A1073" s="1">
        <v>45595</v>
      </c>
      <c r="B1073">
        <v>2996.61</v>
      </c>
    </row>
    <row r="1074" spans="1:2" x14ac:dyDescent="0.3">
      <c r="A1074" s="1">
        <v>45596</v>
      </c>
      <c r="B1074">
        <v>2967.05</v>
      </c>
    </row>
    <row r="1075" spans="1:2" x14ac:dyDescent="0.3">
      <c r="A1075" s="1">
        <v>45597</v>
      </c>
      <c r="B1075">
        <v>2991.81</v>
      </c>
    </row>
    <row r="1076" spans="1:2" x14ac:dyDescent="0.3">
      <c r="A1076" s="1">
        <v>45598</v>
      </c>
      <c r="B1076">
        <v>2993.11</v>
      </c>
    </row>
    <row r="1077" spans="1:2" x14ac:dyDescent="0.3">
      <c r="A1077" s="1">
        <v>45601</v>
      </c>
      <c r="B1077">
        <v>3007.47</v>
      </c>
    </row>
    <row r="1078" spans="1:2" x14ac:dyDescent="0.3">
      <c r="A1078" s="1">
        <v>45602</v>
      </c>
      <c r="B1078">
        <v>3027.96</v>
      </c>
    </row>
    <row r="1079" spans="1:2" x14ac:dyDescent="0.3">
      <c r="A1079" s="1">
        <v>45603</v>
      </c>
      <c r="B1079">
        <v>3074.08</v>
      </c>
    </row>
    <row r="1080" spans="1:2" x14ac:dyDescent="0.3">
      <c r="A1080" s="1">
        <v>45604</v>
      </c>
      <c r="B1080">
        <v>3113.91</v>
      </c>
    </row>
    <row r="1081" spans="1:2" x14ac:dyDescent="0.3">
      <c r="A1081" s="1">
        <v>45607</v>
      </c>
      <c r="B1081">
        <v>3139.63</v>
      </c>
    </row>
    <row r="1082" spans="1:2" x14ac:dyDescent="0.3">
      <c r="A1082" s="1">
        <v>45608</v>
      </c>
      <c r="B1082">
        <v>3118.23</v>
      </c>
    </row>
    <row r="1083" spans="1:2" x14ac:dyDescent="0.3">
      <c r="A1083" s="1">
        <v>45609</v>
      </c>
      <c r="B1083">
        <v>3095.47</v>
      </c>
    </row>
    <row r="1084" spans="1:2" x14ac:dyDescent="0.3">
      <c r="A1084" s="1">
        <v>45610</v>
      </c>
      <c r="B1084">
        <v>3076.68</v>
      </c>
    </row>
    <row r="1085" spans="1:2" x14ac:dyDescent="0.3">
      <c r="A1085" s="1">
        <v>45611</v>
      </c>
      <c r="B1085">
        <v>3134.51</v>
      </c>
    </row>
    <row r="1086" spans="1:2" x14ac:dyDescent="0.3">
      <c r="A1086" s="1">
        <v>45614</v>
      </c>
      <c r="B1086">
        <v>3110.29</v>
      </c>
    </row>
    <row r="1087" spans="1:2" x14ac:dyDescent="0.3">
      <c r="A1087" s="1">
        <v>45615</v>
      </c>
      <c r="B1087">
        <v>3060.15</v>
      </c>
    </row>
    <row r="1088" spans="1:2" x14ac:dyDescent="0.3">
      <c r="A1088" s="1">
        <v>45616</v>
      </c>
      <c r="B1088">
        <v>3008.37</v>
      </c>
    </row>
    <row r="1089" spans="1:2" x14ac:dyDescent="0.3">
      <c r="A1089" s="1">
        <v>45617</v>
      </c>
      <c r="B1089">
        <v>3010.06</v>
      </c>
    </row>
    <row r="1090" spans="1:2" x14ac:dyDescent="0.3">
      <c r="A1090" s="1">
        <v>45618</v>
      </c>
      <c r="B1090">
        <v>2995.99</v>
      </c>
    </row>
    <row r="1091" spans="1:2" x14ac:dyDescent="0.3">
      <c r="A1091" s="1">
        <v>45621</v>
      </c>
      <c r="B1091">
        <v>2917.27</v>
      </c>
    </row>
    <row r="1092" spans="1:2" x14ac:dyDescent="0.3">
      <c r="A1092" s="1">
        <v>45622</v>
      </c>
      <c r="B1092">
        <v>2838.74</v>
      </c>
    </row>
    <row r="1093" spans="1:2" x14ac:dyDescent="0.3">
      <c r="A1093" s="1">
        <v>45623</v>
      </c>
      <c r="B1093">
        <v>2912.45</v>
      </c>
    </row>
    <row r="1094" spans="1:2" x14ac:dyDescent="0.3">
      <c r="A1094" s="1">
        <v>45624</v>
      </c>
      <c r="B1094">
        <v>2903.82</v>
      </c>
    </row>
    <row r="1095" spans="1:2" x14ac:dyDescent="0.3">
      <c r="A1095" s="1">
        <v>45625</v>
      </c>
      <c r="B1095">
        <v>2919.2</v>
      </c>
    </row>
    <row r="1096" spans="1:2" x14ac:dyDescent="0.3">
      <c r="A1096" s="1">
        <v>45628</v>
      </c>
      <c r="B1096">
        <v>2958.52</v>
      </c>
    </row>
    <row r="1097" spans="1:2" x14ac:dyDescent="0.3">
      <c r="A1097" s="1">
        <v>45629</v>
      </c>
      <c r="B1097">
        <v>2880.25</v>
      </c>
    </row>
    <row r="1098" spans="1:2" x14ac:dyDescent="0.3">
      <c r="A1098" s="1">
        <v>45630</v>
      </c>
      <c r="B1098">
        <v>2803.2</v>
      </c>
    </row>
    <row r="1099" spans="1:2" x14ac:dyDescent="0.3">
      <c r="A1099" s="1">
        <v>45631</v>
      </c>
      <c r="B1099">
        <v>2861.12</v>
      </c>
    </row>
    <row r="1100" spans="1:2" x14ac:dyDescent="0.3">
      <c r="A1100" s="1">
        <v>45632</v>
      </c>
      <c r="B1100">
        <v>2864.72</v>
      </c>
    </row>
    <row r="1101" spans="1:2" x14ac:dyDescent="0.3">
      <c r="A1101" s="1">
        <v>45635</v>
      </c>
      <c r="B1101">
        <v>2905.4</v>
      </c>
    </row>
    <row r="1102" spans="1:2" x14ac:dyDescent="0.3">
      <c r="A1102" s="1">
        <v>45636</v>
      </c>
      <c r="B1102">
        <v>2841.76</v>
      </c>
    </row>
    <row r="1103" spans="1:2" x14ac:dyDescent="0.3">
      <c r="A1103" s="1">
        <v>45637</v>
      </c>
      <c r="B1103">
        <v>2862</v>
      </c>
    </row>
    <row r="1104" spans="1:2" x14ac:dyDescent="0.3">
      <c r="A1104" s="1">
        <v>45638</v>
      </c>
      <c r="B1104">
        <v>2798.18</v>
      </c>
    </row>
    <row r="1105" spans="1:2" x14ac:dyDescent="0.3">
      <c r="A1105" s="1">
        <v>45639</v>
      </c>
      <c r="B1105">
        <v>2797.23</v>
      </c>
    </row>
    <row r="1106" spans="1:2" x14ac:dyDescent="0.3">
      <c r="A1106" s="1">
        <v>45642</v>
      </c>
      <c r="B1106">
        <v>2720.09</v>
      </c>
    </row>
    <row r="1107" spans="1:2" x14ac:dyDescent="0.3">
      <c r="A1107" s="1">
        <v>45643</v>
      </c>
      <c r="B1107">
        <v>2732.38</v>
      </c>
    </row>
    <row r="1108" spans="1:2" x14ac:dyDescent="0.3">
      <c r="A1108" s="1">
        <v>45644</v>
      </c>
      <c r="B1108">
        <v>2760.2</v>
      </c>
    </row>
    <row r="1109" spans="1:2" x14ac:dyDescent="0.3">
      <c r="A1109" s="1">
        <v>45645</v>
      </c>
      <c r="B1109">
        <v>2777.36</v>
      </c>
    </row>
    <row r="1110" spans="1:2" x14ac:dyDescent="0.3">
      <c r="A1110" s="1">
        <v>45646</v>
      </c>
      <c r="B1110">
        <v>3029.26</v>
      </c>
    </row>
    <row r="1111" spans="1:2" x14ac:dyDescent="0.3">
      <c r="A1111" s="1">
        <v>45649</v>
      </c>
      <c r="B1111">
        <v>3087.48</v>
      </c>
    </row>
    <row r="1112" spans="1:2" x14ac:dyDescent="0.3">
      <c r="A1112" s="1">
        <v>45650</v>
      </c>
      <c r="B1112">
        <v>3021.48</v>
      </c>
    </row>
    <row r="1113" spans="1:2" x14ac:dyDescent="0.3">
      <c r="A1113" s="1">
        <v>45651</v>
      </c>
      <c r="B1113">
        <v>3074.9</v>
      </c>
    </row>
    <row r="1114" spans="1:2" x14ac:dyDescent="0.3">
      <c r="A1114" s="1">
        <v>45652</v>
      </c>
      <c r="B1114">
        <v>3079.47</v>
      </c>
    </row>
    <row r="1115" spans="1:2" x14ac:dyDescent="0.3">
      <c r="A1115" s="1">
        <v>45653</v>
      </c>
      <c r="B1115">
        <v>3113.87</v>
      </c>
    </row>
    <row r="1116" spans="1:2" x14ac:dyDescent="0.3">
      <c r="A1116" s="1">
        <v>45654</v>
      </c>
      <c r="B1116">
        <v>3158.35</v>
      </c>
    </row>
    <row r="1117" spans="1:2" x14ac:dyDescent="0.3">
      <c r="A1117" s="1">
        <v>45666</v>
      </c>
      <c r="B1117">
        <v>3191.23</v>
      </c>
    </row>
    <row r="1118" spans="1:2" x14ac:dyDescent="0.3">
      <c r="A1118" s="1">
        <v>45667</v>
      </c>
      <c r="B1118">
        <v>3318.95</v>
      </c>
    </row>
    <row r="1119" spans="1:2" x14ac:dyDescent="0.3">
      <c r="A1119" s="1">
        <v>45670</v>
      </c>
      <c r="B1119">
        <v>3336.52</v>
      </c>
    </row>
    <row r="1120" spans="1:2" x14ac:dyDescent="0.3">
      <c r="A1120" s="1">
        <v>45671</v>
      </c>
      <c r="B1120">
        <v>3362.52</v>
      </c>
    </row>
    <row r="1121" spans="1:2" x14ac:dyDescent="0.3">
      <c r="A1121" s="1">
        <v>45672</v>
      </c>
      <c r="B1121">
        <v>3398.38</v>
      </c>
    </row>
    <row r="1122" spans="1:2" x14ac:dyDescent="0.3">
      <c r="A1122" s="1">
        <v>45673</v>
      </c>
      <c r="B1122">
        <v>3397</v>
      </c>
    </row>
    <row r="1123" spans="1:2" x14ac:dyDescent="0.3">
      <c r="A1123" s="1">
        <v>45674</v>
      </c>
      <c r="B1123">
        <v>3470.73</v>
      </c>
    </row>
    <row r="1124" spans="1:2" x14ac:dyDescent="0.3">
      <c r="A1124" s="1">
        <v>45677</v>
      </c>
      <c r="B1124">
        <v>3421.22</v>
      </c>
    </row>
    <row r="1125" spans="1:2" x14ac:dyDescent="0.3">
      <c r="A1125" s="1">
        <v>45678</v>
      </c>
      <c r="B1125">
        <v>3477.86</v>
      </c>
    </row>
    <row r="1126" spans="1:2" x14ac:dyDescent="0.3">
      <c r="A1126" s="1">
        <v>45679</v>
      </c>
      <c r="B1126">
        <v>3469.03</v>
      </c>
    </row>
    <row r="1127" spans="1:2" x14ac:dyDescent="0.3">
      <c r="A1127" s="1">
        <v>45680</v>
      </c>
      <c r="B1127">
        <v>3490.16</v>
      </c>
    </row>
    <row r="1128" spans="1:2" x14ac:dyDescent="0.3">
      <c r="A1128" s="1">
        <v>45681</v>
      </c>
      <c r="B1128">
        <v>3508.17</v>
      </c>
    </row>
    <row r="1129" spans="1:2" x14ac:dyDescent="0.3">
      <c r="A1129" s="1">
        <v>45684</v>
      </c>
      <c r="B1129">
        <v>3416.28</v>
      </c>
    </row>
    <row r="1130" spans="1:2" x14ac:dyDescent="0.3">
      <c r="A1130" s="1">
        <v>45685</v>
      </c>
      <c r="B1130">
        <v>3478.91</v>
      </c>
    </row>
    <row r="1131" spans="1:2" x14ac:dyDescent="0.3">
      <c r="A1131" s="1">
        <v>45686</v>
      </c>
      <c r="B1131">
        <v>3477.12</v>
      </c>
    </row>
    <row r="1132" spans="1:2" x14ac:dyDescent="0.3">
      <c r="A1132" s="1">
        <v>45687</v>
      </c>
      <c r="B1132">
        <v>3542.21</v>
      </c>
    </row>
    <row r="1133" spans="1:2" x14ac:dyDescent="0.3">
      <c r="A1133" s="1">
        <v>45688</v>
      </c>
      <c r="B1133">
        <v>3499.21</v>
      </c>
    </row>
    <row r="1134" spans="1:2" x14ac:dyDescent="0.3">
      <c r="A1134" s="1">
        <v>45691</v>
      </c>
      <c r="B1134">
        <v>3463.92</v>
      </c>
    </row>
    <row r="1135" spans="1:2" x14ac:dyDescent="0.3">
      <c r="A1135" s="1">
        <v>45692</v>
      </c>
      <c r="B1135">
        <v>3437.83</v>
      </c>
    </row>
    <row r="1136" spans="1:2" x14ac:dyDescent="0.3">
      <c r="A1136" s="1">
        <v>45693</v>
      </c>
      <c r="B1136">
        <v>3520.82</v>
      </c>
    </row>
    <row r="1137" spans="1:2" x14ac:dyDescent="0.3">
      <c r="A1137" s="1">
        <v>45694</v>
      </c>
      <c r="B1137">
        <v>3510.2</v>
      </c>
    </row>
    <row r="1138" spans="1:2" x14ac:dyDescent="0.3">
      <c r="A1138" s="1">
        <v>45695</v>
      </c>
      <c r="B1138">
        <v>3496.61</v>
      </c>
    </row>
    <row r="1139" spans="1:2" x14ac:dyDescent="0.3">
      <c r="A1139" s="1">
        <v>45698</v>
      </c>
      <c r="B1139">
        <v>3495.37</v>
      </c>
    </row>
    <row r="1140" spans="1:2" x14ac:dyDescent="0.3">
      <c r="A1140" s="1">
        <v>45699</v>
      </c>
      <c r="B1140">
        <v>3556.21</v>
      </c>
    </row>
    <row r="1141" spans="1:2" x14ac:dyDescent="0.3">
      <c r="A1141" s="1">
        <v>45700</v>
      </c>
      <c r="B1141">
        <v>3695.26</v>
      </c>
    </row>
    <row r="1142" spans="1:2" x14ac:dyDescent="0.3">
      <c r="A1142" s="1">
        <v>45701</v>
      </c>
      <c r="B1142">
        <v>3710.54</v>
      </c>
    </row>
    <row r="1143" spans="1:2" x14ac:dyDescent="0.3">
      <c r="A1143" s="1">
        <v>45702</v>
      </c>
      <c r="B1143">
        <v>3683.43</v>
      </c>
    </row>
    <row r="1144" spans="1:2" x14ac:dyDescent="0.3">
      <c r="A1144" s="1">
        <v>45705</v>
      </c>
      <c r="B1144">
        <v>3846.1</v>
      </c>
    </row>
    <row r="1145" spans="1:2" x14ac:dyDescent="0.3">
      <c r="A1145" s="1">
        <v>45706</v>
      </c>
      <c r="B1145">
        <v>3748.31</v>
      </c>
    </row>
    <row r="1146" spans="1:2" x14ac:dyDescent="0.3">
      <c r="A1146" s="1">
        <v>45707</v>
      </c>
      <c r="B1146">
        <v>3802.78</v>
      </c>
    </row>
    <row r="1147" spans="1:2" x14ac:dyDescent="0.3">
      <c r="A1147" s="1">
        <v>45708</v>
      </c>
      <c r="B1147">
        <v>3839.89</v>
      </c>
    </row>
    <row r="1148" spans="1:2" x14ac:dyDescent="0.3">
      <c r="A1148" s="1">
        <v>45709</v>
      </c>
      <c r="B1148">
        <v>3876.46</v>
      </c>
    </row>
    <row r="1149" spans="1:2" x14ac:dyDescent="0.3">
      <c r="A1149" s="1">
        <v>45712</v>
      </c>
      <c r="B1149">
        <v>3983.43</v>
      </c>
    </row>
    <row r="1150" spans="1:2" x14ac:dyDescent="0.3">
      <c r="A1150" s="1">
        <v>45713</v>
      </c>
      <c r="B1150">
        <v>3984.2</v>
      </c>
    </row>
    <row r="1151" spans="1:2" x14ac:dyDescent="0.3">
      <c r="A1151" s="1">
        <v>45714</v>
      </c>
      <c r="B1151">
        <v>3854.02</v>
      </c>
    </row>
    <row r="1152" spans="1:2" x14ac:dyDescent="0.3">
      <c r="A1152" s="1">
        <v>45715</v>
      </c>
      <c r="B1152">
        <v>3772.18</v>
      </c>
    </row>
    <row r="1153" spans="1:2" x14ac:dyDescent="0.3">
      <c r="A1153" s="1">
        <v>45716</v>
      </c>
      <c r="B1153">
        <v>3820.12</v>
      </c>
    </row>
    <row r="1154" spans="1:2" x14ac:dyDescent="0.3">
      <c r="A1154" s="1">
        <v>45719</v>
      </c>
      <c r="B1154">
        <v>3748.23</v>
      </c>
    </row>
    <row r="1155" spans="1:2" x14ac:dyDescent="0.3">
      <c r="A1155" s="1">
        <v>45720</v>
      </c>
      <c r="B1155">
        <v>3870.39</v>
      </c>
    </row>
    <row r="1156" spans="1:2" x14ac:dyDescent="0.3">
      <c r="A1156" s="1">
        <v>45721</v>
      </c>
      <c r="B1156">
        <v>3826.21</v>
      </c>
    </row>
    <row r="1157" spans="1:2" x14ac:dyDescent="0.3">
      <c r="A1157" s="1">
        <v>45722</v>
      </c>
      <c r="B1157">
        <v>3826.48</v>
      </c>
    </row>
    <row r="1158" spans="1:2" x14ac:dyDescent="0.3">
      <c r="A1158" s="1">
        <v>45723</v>
      </c>
      <c r="B1158">
        <v>3812.26</v>
      </c>
    </row>
    <row r="1159" spans="1:2" x14ac:dyDescent="0.3">
      <c r="A1159" s="1">
        <v>45726</v>
      </c>
      <c r="B1159">
        <v>3805.23</v>
      </c>
    </row>
    <row r="1160" spans="1:2" x14ac:dyDescent="0.3">
      <c r="A1160" s="1">
        <v>45727</v>
      </c>
      <c r="B1160">
        <v>3792.93</v>
      </c>
    </row>
    <row r="1161" spans="1:2" x14ac:dyDescent="0.3">
      <c r="A1161" s="1">
        <v>45728</v>
      </c>
      <c r="B1161">
        <v>3768.15</v>
      </c>
    </row>
    <row r="1162" spans="1:2" x14ac:dyDescent="0.3">
      <c r="A1162" s="1">
        <v>45729</v>
      </c>
      <c r="B1162">
        <v>3746.46</v>
      </c>
    </row>
    <row r="1163" spans="1:2" x14ac:dyDescent="0.3">
      <c r="A1163" s="1">
        <v>45730</v>
      </c>
      <c r="B1163">
        <v>3780.63</v>
      </c>
    </row>
    <row r="1164" spans="1:2" x14ac:dyDescent="0.3">
      <c r="A1164" s="1">
        <v>45733</v>
      </c>
      <c r="B1164">
        <v>3864.07</v>
      </c>
    </row>
    <row r="1165" spans="1:2" x14ac:dyDescent="0.3">
      <c r="A1165" s="1">
        <v>45734</v>
      </c>
      <c r="B1165">
        <v>3812.64</v>
      </c>
    </row>
    <row r="1166" spans="1:2" x14ac:dyDescent="0.3">
      <c r="A1166" s="1">
        <v>45735</v>
      </c>
      <c r="B1166">
        <v>3835.24</v>
      </c>
    </row>
    <row r="1167" spans="1:2" x14ac:dyDescent="0.3">
      <c r="A1167" s="1">
        <v>45736</v>
      </c>
      <c r="B1167">
        <v>3817.6</v>
      </c>
    </row>
    <row r="1168" spans="1:2" x14ac:dyDescent="0.3">
      <c r="A1168" s="1">
        <v>45737</v>
      </c>
      <c r="B1168">
        <v>3766.96</v>
      </c>
    </row>
    <row r="1169" spans="1:2" x14ac:dyDescent="0.3">
      <c r="A1169" s="1">
        <v>45740</v>
      </c>
      <c r="B1169">
        <v>3669.54</v>
      </c>
    </row>
    <row r="1170" spans="1:2" x14ac:dyDescent="0.3">
      <c r="A1170" s="1">
        <v>45741</v>
      </c>
      <c r="B1170">
        <v>3703.26</v>
      </c>
    </row>
    <row r="1171" spans="1:2" x14ac:dyDescent="0.3">
      <c r="A1171" s="1">
        <v>45742</v>
      </c>
      <c r="B1171">
        <v>3618.02</v>
      </c>
    </row>
    <row r="1172" spans="1:2" x14ac:dyDescent="0.3">
      <c r="A1172" s="1">
        <v>45743</v>
      </c>
      <c r="B1172">
        <v>3520.45</v>
      </c>
    </row>
    <row r="1173" spans="1:2" x14ac:dyDescent="0.3">
      <c r="A1173" s="1">
        <v>45744</v>
      </c>
      <c r="B1173">
        <v>3467.75</v>
      </c>
    </row>
    <row r="1174" spans="1:2" x14ac:dyDescent="0.3">
      <c r="A1174" s="1">
        <v>45747</v>
      </c>
      <c r="B1174">
        <v>3474.64</v>
      </c>
    </row>
    <row r="1175" spans="1:2" x14ac:dyDescent="0.3">
      <c r="A1175" s="14"/>
      <c r="B1175" s="13"/>
    </row>
  </sheetData>
  <sortState ref="A2:B1174">
    <sortCondition ref="A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Расчет финансовых результатов</vt:lpstr>
      <vt:lpstr>Стоимость пая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M.Tsutskiridze@tkbip.ru</dc:creator>
  <cp:lastModifiedBy>Ксения Авдюшева</cp:lastModifiedBy>
  <dcterms:created xsi:type="dcterms:W3CDTF">2025-04-22T12:23:28Z</dcterms:created>
  <dcterms:modified xsi:type="dcterms:W3CDTF">2025-06-03T13:24:44Z</dcterms:modified>
</cp:coreProperties>
</file>